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codeName="ThisWorkbook" defaultThemeVersion="166925"/>
  <mc:AlternateContent xmlns:mc="http://schemas.openxmlformats.org/markup-compatibility/2006">
    <mc:Choice Requires="x15">
      <x15ac:absPath xmlns:x15ac="http://schemas.microsoft.com/office/spreadsheetml/2010/11/ac" url="C:\Users\MartinShoesmith\Documents\"/>
    </mc:Choice>
  </mc:AlternateContent>
  <xr:revisionPtr revIDLastSave="0" documentId="13_ncr:1_{6B43F439-8F77-4333-BA61-E820A50451BC}" xr6:coauthVersionLast="45" xr6:coauthVersionMax="45" xr10:uidLastSave="{00000000-0000-0000-0000-000000000000}"/>
  <bookViews>
    <workbookView xWindow="-93" yWindow="-93" windowWidth="18426" windowHeight="11746" tabRatio="873" firstSheet="1" activeTab="15" xr2:uid="{00000000-000D-0000-FFFF-FFFF00000000}"/>
  </bookViews>
  <sheets>
    <sheet name="Dropdown Options" sheetId="3" state="hidden" r:id="rId1"/>
    <sheet name="Overview" sheetId="1" r:id="rId2"/>
    <sheet name="Races" sheetId="5" r:id="rId3"/>
    <sheet name="General" sheetId="18" r:id="rId4"/>
    <sheet name="OW" sheetId="19" r:id="rId5"/>
    <sheet name="Pool" sheetId="20" state="hidden" r:id="rId6"/>
    <sheet name="Cycle" sheetId="7" r:id="rId7"/>
    <sheet name="Kids Cycle" sheetId="13" state="hidden" r:id="rId8"/>
    <sheet name="Run" sheetId="8" r:id="rId9"/>
    <sheet name="Kids Run" sheetId="14" state="hidden" r:id="rId10"/>
    <sheet name="Indoor" sheetId="21" state="hidden" r:id="rId11"/>
    <sheet name="Symbols" sheetId="23" r:id="rId12"/>
    <sheet name="Transition" sheetId="9" r:id="rId13"/>
    <sheet name="Declaration" sheetId="11" r:id="rId14"/>
    <sheet name="Dynamic" sheetId="22" r:id="rId15"/>
    <sheet name="Images" sheetId="16" r:id="rId16"/>
  </sheets>
  <definedNames>
    <definedName name="_xlnm.Print_Area" localSheetId="6">Cycle!$A$1:$R$80</definedName>
    <definedName name="_xlnm.Print_Area" localSheetId="13">Declaration!$A$1:$Q$26</definedName>
    <definedName name="_xlnm.Print_Area" localSheetId="14">Dynamic!$A$1:$Q$18</definedName>
    <definedName name="_xlnm.Print_Area" localSheetId="3">General!$A$1:$R$25</definedName>
    <definedName name="_xlnm.Print_Area" localSheetId="15">Images!$A$1:$Q$47</definedName>
    <definedName name="_xlnm.Print_Area" localSheetId="10">Indoor!$A$1:$Q$21</definedName>
    <definedName name="_xlnm.Print_Area" localSheetId="7">'Kids Cycle'!$A$1:$R$51</definedName>
    <definedName name="_xlnm.Print_Area" localSheetId="9">'Kids Run'!$A$1:$R$51</definedName>
    <definedName name="_xlnm.Print_Area" localSheetId="1">Overview!$A$1:$Q$49</definedName>
    <definedName name="_xlnm.Print_Area" localSheetId="4">OW!$A$1:$Q$35</definedName>
    <definedName name="_xlnm.Print_Area" localSheetId="5">Pool!$A$1:$Q$22</definedName>
    <definedName name="_xlnm.Print_Area" localSheetId="2">Races!$A$1:$Q$24</definedName>
    <definedName name="_xlnm.Print_Area" localSheetId="8">Run!$A$1:$R$70</definedName>
    <definedName name="_xlnm.Print_Area" localSheetId="12">Transition!$A$1:$Q$17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6" i="8" l="1"/>
  <c r="V16" i="8"/>
  <c r="AA27" i="19" l="1"/>
  <c r="W14" i="7"/>
  <c r="V14" i="7"/>
  <c r="AD38" i="14"/>
  <c r="AC38" i="14"/>
  <c r="AB18" i="22"/>
  <c r="AA18" i="22"/>
  <c r="AB17" i="22"/>
  <c r="AA17" i="22"/>
  <c r="AB16" i="22"/>
  <c r="AA16" i="22"/>
  <c r="AB15" i="22"/>
  <c r="AA15" i="22"/>
  <c r="AB14" i="22"/>
  <c r="AA14" i="22"/>
  <c r="AB13" i="22"/>
  <c r="AA13" i="22"/>
  <c r="AB12" i="22"/>
  <c r="AA12" i="22"/>
  <c r="AB11" i="22"/>
  <c r="AA11" i="22"/>
  <c r="AB10" i="22"/>
  <c r="AA10" i="22"/>
  <c r="AB9" i="22"/>
  <c r="AA9" i="22"/>
  <c r="AB17" i="9"/>
  <c r="AA17" i="9"/>
  <c r="AB16" i="9"/>
  <c r="AA16" i="9"/>
  <c r="AB15" i="9"/>
  <c r="AA15" i="9"/>
  <c r="AB14" i="9"/>
  <c r="AA14" i="9"/>
  <c r="AB13" i="9"/>
  <c r="AA13" i="9"/>
  <c r="AB12" i="9"/>
  <c r="AA12" i="9"/>
  <c r="AB11" i="9"/>
  <c r="AA11" i="9"/>
  <c r="AB21" i="21"/>
  <c r="AA21" i="21"/>
  <c r="AB20" i="21"/>
  <c r="AA20" i="21"/>
  <c r="AB19" i="21"/>
  <c r="AA19" i="21"/>
  <c r="AB18" i="21"/>
  <c r="AA18" i="21"/>
  <c r="AB17" i="21"/>
  <c r="AA17" i="21"/>
  <c r="AB16" i="21"/>
  <c r="AA16" i="21"/>
  <c r="Y39" i="8"/>
  <c r="X39" i="8"/>
  <c r="Y40" i="8"/>
  <c r="X40" i="8"/>
  <c r="W12" i="8"/>
  <c r="V12" i="8"/>
  <c r="AD38" i="13"/>
  <c r="AC38" i="13"/>
  <c r="AB13" i="13"/>
  <c r="AA13" i="13"/>
  <c r="AD88" i="14"/>
  <c r="AC88" i="14"/>
  <c r="AD87" i="14"/>
  <c r="AC87" i="14"/>
  <c r="AD86" i="14"/>
  <c r="AC86" i="14"/>
  <c r="AD85" i="14"/>
  <c r="AC85" i="14"/>
  <c r="AD84" i="14"/>
  <c r="AC84" i="14"/>
  <c r="AD83" i="14"/>
  <c r="AC83" i="14"/>
  <c r="AD82" i="14"/>
  <c r="AC82" i="14"/>
  <c r="AD81" i="14"/>
  <c r="AC81" i="14"/>
  <c r="AD80" i="14"/>
  <c r="AC80" i="14"/>
  <c r="AD79" i="14"/>
  <c r="AC79" i="14"/>
  <c r="AD78" i="14"/>
  <c r="AC78" i="14"/>
  <c r="AD77" i="14"/>
  <c r="AC77" i="14"/>
  <c r="AD76" i="14"/>
  <c r="AC76" i="14"/>
  <c r="AD75" i="14"/>
  <c r="AC75" i="14"/>
  <c r="AD74" i="14"/>
  <c r="AC74" i="14"/>
  <c r="AD73" i="14"/>
  <c r="AC73" i="14"/>
  <c r="AD70" i="14"/>
  <c r="AC70" i="14"/>
  <c r="AD69" i="14"/>
  <c r="AC69" i="14"/>
  <c r="AD68" i="14"/>
  <c r="AC68" i="14"/>
  <c r="AD67" i="14"/>
  <c r="AC67" i="14"/>
  <c r="AD66" i="14"/>
  <c r="AC66" i="14"/>
  <c r="AD65" i="14"/>
  <c r="AC65" i="14"/>
  <c r="AD64" i="14"/>
  <c r="AC64" i="14"/>
  <c r="AD63" i="14"/>
  <c r="AC63" i="14"/>
  <c r="AD62" i="14"/>
  <c r="AC62" i="14"/>
  <c r="AD61" i="14"/>
  <c r="AC61" i="14"/>
  <c r="AD60" i="14"/>
  <c r="AC60" i="14"/>
  <c r="AD59" i="14"/>
  <c r="AC59" i="14"/>
  <c r="AD58" i="14"/>
  <c r="AC58" i="14"/>
  <c r="AD57" i="14"/>
  <c r="AC57" i="14"/>
  <c r="AD56" i="14"/>
  <c r="AC56" i="14"/>
  <c r="AD55" i="14"/>
  <c r="AC55" i="14"/>
  <c r="AD52" i="14"/>
  <c r="AC52" i="14"/>
  <c r="AD51" i="14"/>
  <c r="AC51" i="14"/>
  <c r="AD50" i="14"/>
  <c r="AC50" i="14"/>
  <c r="AD49" i="14"/>
  <c r="AC49" i="14"/>
  <c r="AD48" i="14"/>
  <c r="AC48" i="14"/>
  <c r="AD47" i="14"/>
  <c r="AC47" i="14"/>
  <c r="AD46" i="14"/>
  <c r="AC46" i="14"/>
  <c r="AD45" i="14"/>
  <c r="AC45" i="14"/>
  <c r="AD44" i="14"/>
  <c r="AC44" i="14"/>
  <c r="AD43" i="14"/>
  <c r="AC43" i="14"/>
  <c r="AD42" i="14"/>
  <c r="AC42" i="14"/>
  <c r="AD41" i="14"/>
  <c r="AC41" i="14"/>
  <c r="AD40" i="14"/>
  <c r="AC40" i="14"/>
  <c r="AD39" i="14"/>
  <c r="AC39" i="14"/>
  <c r="AB17" i="14"/>
  <c r="AA17" i="14"/>
  <c r="AB16" i="14"/>
  <c r="AA16" i="14"/>
  <c r="AB15" i="14"/>
  <c r="AA15" i="14"/>
  <c r="AB14" i="14"/>
  <c r="AA14" i="14"/>
  <c r="AB13" i="14"/>
  <c r="AA13" i="14"/>
  <c r="Y90" i="8"/>
  <c r="X90" i="8"/>
  <c r="Y89" i="8"/>
  <c r="X89" i="8"/>
  <c r="Y88" i="8"/>
  <c r="X88" i="8"/>
  <c r="Y87" i="8"/>
  <c r="X87" i="8"/>
  <c r="Y86" i="8"/>
  <c r="X86" i="8"/>
  <c r="Y85" i="8"/>
  <c r="X85" i="8"/>
  <c r="Y84" i="8"/>
  <c r="X84" i="8"/>
  <c r="Y83" i="8"/>
  <c r="X83" i="8"/>
  <c r="Y82" i="8"/>
  <c r="X82" i="8"/>
  <c r="Y81" i="8"/>
  <c r="X81" i="8"/>
  <c r="Y80" i="8"/>
  <c r="X80" i="8"/>
  <c r="Y79" i="8"/>
  <c r="X79" i="8"/>
  <c r="Y78" i="8"/>
  <c r="X78" i="8"/>
  <c r="Y77" i="8"/>
  <c r="X77" i="8"/>
  <c r="Y76" i="8"/>
  <c r="X76" i="8"/>
  <c r="Y75" i="8"/>
  <c r="X75" i="8"/>
  <c r="Y72" i="8"/>
  <c r="X72" i="8"/>
  <c r="Y71" i="8"/>
  <c r="X71" i="8"/>
  <c r="Y70" i="8"/>
  <c r="X70" i="8"/>
  <c r="Y69" i="8"/>
  <c r="X69" i="8"/>
  <c r="Y68" i="8"/>
  <c r="X68" i="8"/>
  <c r="Y67" i="8"/>
  <c r="X67" i="8"/>
  <c r="Y66" i="8"/>
  <c r="X66" i="8"/>
  <c r="Y65" i="8"/>
  <c r="X65" i="8"/>
  <c r="Y64" i="8"/>
  <c r="X64" i="8"/>
  <c r="Y63" i="8"/>
  <c r="X63" i="8"/>
  <c r="Y62" i="8"/>
  <c r="X62" i="8"/>
  <c r="Y61" i="8"/>
  <c r="X61" i="8"/>
  <c r="Y60" i="8"/>
  <c r="X60" i="8"/>
  <c r="Y59" i="8"/>
  <c r="X59" i="8"/>
  <c r="Y58" i="8"/>
  <c r="X58" i="8"/>
  <c r="Y57" i="8"/>
  <c r="X57" i="8"/>
  <c r="Y54" i="8"/>
  <c r="X54" i="8"/>
  <c r="Y53" i="8"/>
  <c r="X53" i="8"/>
  <c r="Y52" i="8"/>
  <c r="X52" i="8"/>
  <c r="Y51" i="8"/>
  <c r="X51" i="8"/>
  <c r="Y50" i="8"/>
  <c r="X50" i="8"/>
  <c r="Y49" i="8"/>
  <c r="X49" i="8"/>
  <c r="Y48" i="8"/>
  <c r="X48" i="8"/>
  <c r="Y47" i="8"/>
  <c r="X47" i="8"/>
  <c r="Y46" i="8"/>
  <c r="X46" i="8"/>
  <c r="Y45" i="8"/>
  <c r="X45" i="8"/>
  <c r="Y44" i="8"/>
  <c r="X44" i="8"/>
  <c r="Y43" i="8"/>
  <c r="X43" i="8"/>
  <c r="Y42" i="8"/>
  <c r="X42" i="8"/>
  <c r="Y41" i="8"/>
  <c r="X41" i="8"/>
  <c r="W14" i="8"/>
  <c r="V14" i="8"/>
  <c r="W13" i="8"/>
  <c r="V13" i="8"/>
  <c r="AD52" i="13"/>
  <c r="AC52" i="13"/>
  <c r="AD51" i="13"/>
  <c r="AC51" i="13"/>
  <c r="AD50" i="13"/>
  <c r="AC50" i="13"/>
  <c r="AD49" i="13"/>
  <c r="AC49" i="13"/>
  <c r="AD48" i="13"/>
  <c r="AC48" i="13"/>
  <c r="AD47" i="13"/>
  <c r="AC47" i="13"/>
  <c r="AD46" i="13"/>
  <c r="AC46" i="13"/>
  <c r="AD45" i="13"/>
  <c r="AC45" i="13"/>
  <c r="AD44" i="13"/>
  <c r="AC44" i="13"/>
  <c r="AD43" i="13"/>
  <c r="AC43" i="13"/>
  <c r="AD42" i="13"/>
  <c r="AC42" i="13"/>
  <c r="AD41" i="13"/>
  <c r="AC41" i="13"/>
  <c r="AD40" i="13"/>
  <c r="AC40" i="13"/>
  <c r="AD39" i="13"/>
  <c r="AC39" i="13"/>
  <c r="AB18" i="13"/>
  <c r="AA18" i="13"/>
  <c r="AB17" i="13"/>
  <c r="AA17" i="13"/>
  <c r="AB16" i="13"/>
  <c r="AA16" i="13"/>
  <c r="AB15" i="13"/>
  <c r="AA15" i="13"/>
  <c r="AB14" i="13"/>
  <c r="AA14" i="13"/>
  <c r="Y80" i="7"/>
  <c r="X80" i="7"/>
  <c r="Y79" i="7"/>
  <c r="X79" i="7"/>
  <c r="Y78" i="7"/>
  <c r="X78" i="7"/>
  <c r="Y77" i="7"/>
  <c r="X77" i="7"/>
  <c r="Y76" i="7"/>
  <c r="X76" i="7"/>
  <c r="Y75" i="7"/>
  <c r="X75" i="7"/>
  <c r="Y72" i="7"/>
  <c r="X72" i="7"/>
  <c r="Y71" i="7"/>
  <c r="X71" i="7"/>
  <c r="Y70" i="7"/>
  <c r="X70" i="7"/>
  <c r="Y69" i="7"/>
  <c r="X69" i="7"/>
  <c r="Y68" i="7"/>
  <c r="X68" i="7"/>
  <c r="Y67" i="7"/>
  <c r="X67" i="7"/>
  <c r="Y66" i="7"/>
  <c r="X66" i="7"/>
  <c r="Y65" i="7"/>
  <c r="X65" i="7"/>
  <c r="Y64" i="7"/>
  <c r="X64" i="7"/>
  <c r="Y63" i="7"/>
  <c r="X63" i="7"/>
  <c r="Y62" i="7"/>
  <c r="X62" i="7"/>
  <c r="Y61" i="7"/>
  <c r="X61" i="7"/>
  <c r="Y60" i="7"/>
  <c r="X60" i="7"/>
  <c r="Y59" i="7"/>
  <c r="X59" i="7"/>
  <c r="Y58" i="7"/>
  <c r="X58" i="7"/>
  <c r="Y57" i="7"/>
  <c r="X57" i="7"/>
  <c r="X42" i="7"/>
  <c r="Y42" i="7"/>
  <c r="X43" i="7"/>
  <c r="Y43" i="7"/>
  <c r="X44" i="7"/>
  <c r="Y44" i="7"/>
  <c r="X45" i="7"/>
  <c r="Y45" i="7"/>
  <c r="X46" i="7"/>
  <c r="Y46" i="7"/>
  <c r="X47" i="7"/>
  <c r="Y47" i="7"/>
  <c r="X48" i="7"/>
  <c r="Y48" i="7"/>
  <c r="X49" i="7"/>
  <c r="Y49" i="7"/>
  <c r="X50" i="7"/>
  <c r="Y50" i="7"/>
  <c r="X51" i="7"/>
  <c r="Y51" i="7"/>
  <c r="X52" i="7"/>
  <c r="Y52" i="7"/>
  <c r="X53" i="7"/>
  <c r="Y53" i="7"/>
  <c r="X54" i="7"/>
  <c r="Y54" i="7"/>
  <c r="Y41" i="7"/>
  <c r="X41" i="7"/>
  <c r="V15" i="7"/>
  <c r="W15" i="7"/>
  <c r="V16" i="7"/>
  <c r="W16" i="7"/>
  <c r="V17" i="7"/>
  <c r="W17" i="7"/>
  <c r="W13" i="7"/>
  <c r="V13" i="7"/>
  <c r="AB22" i="20"/>
  <c r="AA22" i="20"/>
  <c r="AB21" i="20"/>
  <c r="AA21" i="20"/>
  <c r="AB20" i="20"/>
  <c r="AA20" i="20"/>
  <c r="AB19" i="20"/>
  <c r="AA19" i="20"/>
  <c r="AB18" i="20"/>
  <c r="AA18" i="20"/>
  <c r="AB17" i="20"/>
  <c r="AA17" i="20"/>
  <c r="AB16" i="20"/>
  <c r="AA16" i="20"/>
  <c r="AB15" i="20"/>
  <c r="AA15" i="20"/>
  <c r="AB14" i="20"/>
  <c r="AA14" i="20"/>
  <c r="AB21" i="19"/>
  <c r="AB22" i="19"/>
  <c r="AB23" i="19"/>
  <c r="AB24" i="19"/>
  <c r="AB25" i="19"/>
  <c r="AB26" i="19"/>
  <c r="AB28" i="19"/>
  <c r="AB29" i="19"/>
  <c r="AB30" i="19"/>
  <c r="AB31" i="19"/>
  <c r="AB32" i="19"/>
  <c r="AB33" i="19"/>
  <c r="AB34" i="19"/>
  <c r="AB35" i="19"/>
  <c r="AB20" i="19"/>
  <c r="AA21" i="19"/>
  <c r="AA22" i="19"/>
  <c r="AA23" i="19"/>
  <c r="AA24" i="19"/>
  <c r="AA25" i="19"/>
  <c r="AA26" i="19"/>
  <c r="AA28" i="19"/>
  <c r="AA29" i="19"/>
  <c r="AA30" i="19"/>
  <c r="AA31" i="19"/>
  <c r="AA32" i="19"/>
  <c r="AA33" i="19"/>
  <c r="AA34" i="19"/>
  <c r="AA35" i="19"/>
  <c r="AA20" i="19"/>
  <c r="AB25" i="18"/>
  <c r="AA25" i="18"/>
  <c r="AB24" i="18"/>
  <c r="AA24" i="18"/>
  <c r="AB23" i="18"/>
  <c r="AA23" i="18"/>
  <c r="AB22" i="18"/>
  <c r="AA22" i="18"/>
  <c r="AB21" i="18"/>
  <c r="AA21" i="18"/>
  <c r="AB20" i="18"/>
  <c r="AA20" i="18"/>
  <c r="AB19" i="18"/>
  <c r="AA19" i="18"/>
  <c r="AB18" i="18"/>
  <c r="AA18" i="18"/>
  <c r="AB17" i="18"/>
  <c r="AA17" i="18"/>
  <c r="AB16" i="18"/>
  <c r="AA16" i="18"/>
  <c r="AB14" i="18"/>
  <c r="AA14" i="18"/>
  <c r="A39" i="14"/>
  <c r="A40" i="14" s="1"/>
  <c r="A41" i="14" s="1"/>
  <c r="A42" i="14" s="1"/>
  <c r="A43" i="14" s="1"/>
  <c r="A44" i="14" s="1"/>
  <c r="A45" i="14" s="1"/>
  <c r="A46" i="14" s="1"/>
  <c r="A47" i="14" s="1"/>
  <c r="A48" i="14" s="1"/>
  <c r="A49" i="14" s="1"/>
  <c r="A50" i="14" s="1"/>
  <c r="A51" i="14" s="1"/>
  <c r="A40" i="8"/>
  <c r="A41" i="8" s="1"/>
  <c r="A42" i="8" s="1"/>
  <c r="A43" i="8" s="1"/>
  <c r="A44" i="8" s="1"/>
  <c r="A45" i="8" s="1"/>
  <c r="A46" i="8" s="1"/>
  <c r="A47" i="8" s="1"/>
  <c r="A48" i="8" s="1"/>
  <c r="A49" i="8" s="1"/>
  <c r="A50" i="8" s="1"/>
  <c r="A51" i="8" s="1"/>
  <c r="A52" i="8" s="1"/>
  <c r="A56" i="8" s="1"/>
  <c r="A57" i="8" s="1"/>
  <c r="A58" i="8" s="1"/>
  <c r="A59" i="8" s="1"/>
  <c r="A60" i="8" s="1"/>
  <c r="A61" i="8" s="1"/>
  <c r="A62" i="8" s="1"/>
  <c r="A63" i="8" s="1"/>
  <c r="A64" i="8" s="1"/>
  <c r="A65" i="8" s="1"/>
  <c r="A66" i="8" s="1"/>
  <c r="A67" i="8" s="1"/>
  <c r="A68" i="8" s="1"/>
  <c r="A69" i="8" s="1"/>
  <c r="A70" i="8" s="1"/>
  <c r="A39" i="13"/>
  <c r="A40" i="13" s="1"/>
  <c r="A41" i="13" s="1"/>
  <c r="A42" i="13" s="1"/>
  <c r="A43" i="13" s="1"/>
  <c r="A44" i="13" s="1"/>
  <c r="A45" i="13" s="1"/>
  <c r="A46" i="13" s="1"/>
  <c r="A47" i="13" s="1"/>
  <c r="A48" i="13" s="1"/>
  <c r="A49" i="13" s="1"/>
  <c r="A50" i="13" s="1"/>
  <c r="A51" i="13" s="1"/>
  <c r="M24" i="11"/>
  <c r="M23" i="11"/>
  <c r="M22" i="11"/>
  <c r="L25" i="11"/>
  <c r="A42" i="7"/>
  <c r="A43" i="7" s="1"/>
  <c r="A44" i="7" s="1"/>
  <c r="A45" i="7" s="1"/>
  <c r="A46" i="7" s="1"/>
  <c r="A47" i="7" s="1"/>
  <c r="A48" i="7" s="1"/>
  <c r="A49" i="7" s="1"/>
  <c r="A50" i="7" s="1"/>
  <c r="A51" i="7" s="1"/>
  <c r="A52" i="7" s="1"/>
  <c r="A53" i="7" s="1"/>
  <c r="A54" i="7" s="1"/>
  <c r="A58" i="7" s="1"/>
  <c r="A59" i="7" s="1"/>
  <c r="A60" i="7" s="1"/>
  <c r="A61" i="7" s="1"/>
  <c r="A62" i="7" s="1"/>
  <c r="A63" i="7" s="1"/>
  <c r="A64" i="7" s="1"/>
  <c r="A65" i="7" s="1"/>
  <c r="A66" i="7" s="1"/>
  <c r="A67" i="7" s="1"/>
  <c r="A68" i="7" s="1"/>
  <c r="A69" i="7" s="1"/>
  <c r="A70" i="7" s="1"/>
  <c r="A71" i="7" s="1"/>
  <c r="A72" i="7" s="1"/>
  <c r="A76" i="7" s="1"/>
  <c r="A78" i="7" s="1"/>
  <c r="A79" i="7" s="1"/>
  <c r="A80" i="7" s="1"/>
  <c r="E24" i="11"/>
  <c r="E23" i="11"/>
  <c r="D24" i="11"/>
  <c r="D23" i="11"/>
  <c r="M25" i="11"/>
</calcChain>
</file>

<file path=xl/sharedStrings.xml><?xml version="1.0" encoding="utf-8"?>
<sst xmlns="http://schemas.openxmlformats.org/spreadsheetml/2006/main" count="1071" uniqueCount="572">
  <si>
    <t>Risk assessment conducted by</t>
  </si>
  <si>
    <t>Date of original risk assessment</t>
  </si>
  <si>
    <t>Name of Organising Club/Organisation</t>
  </si>
  <si>
    <t>Swim</t>
  </si>
  <si>
    <t>Run</t>
  </si>
  <si>
    <t>Cycle</t>
  </si>
  <si>
    <t>Postcode</t>
  </si>
  <si>
    <t>Last competitor finish time</t>
  </si>
  <si>
    <t>Run 2 (duathlon)</t>
  </si>
  <si>
    <t>Number of competitors</t>
  </si>
  <si>
    <t>List each race separately</t>
  </si>
  <si>
    <t>DISTANCES</t>
  </si>
  <si>
    <t>EVENT OVERVIEW</t>
  </si>
  <si>
    <t>RACES OVERVIEW</t>
  </si>
  <si>
    <t>Who is affected?</t>
  </si>
  <si>
    <t>• Blind bends, particularly on narrow roads where there is the potential for cyclists to stray onto the opposite carriageway should be avoided as far as possible</t>
  </si>
  <si>
    <t>• All junctions, sharp bends, hill crests, bridges, traffic calming measures, roundabouts/mini-roundabouts, pedestrian crossings, traffic signals</t>
  </si>
  <si>
    <t>• Hazards created by the position or movement of other road users (e.g. parked cars, the potential for a build up of traffic turning into a retail park or garden centre)</t>
  </si>
  <si>
    <t>• Changes to road width</t>
  </si>
  <si>
    <t>• Weather – either very cold (especially after pool swim) or very hot, leaf fall, soggy ground</t>
  </si>
  <si>
    <t>• Turns and junctions – right turns should be avoided as far as possible unless the road is closed to other traffic</t>
  </si>
  <si>
    <t>Common safety measures to mitigate the risks posed by the above hazards are:</t>
  </si>
  <si>
    <t>• Marshals (possibly with whistle and/or red flag to highlight particular hazards) to interact with competitors only, unless holding the required qualifications to manage traffic</t>
  </si>
  <si>
    <t xml:space="preserve">• Foot-down point to bring competitors to a stop before proceeding </t>
  </si>
  <si>
    <t>• Competitor pre-race information and briefing</t>
  </si>
  <si>
    <t>Course Overview: provide a brief description of the cycle route(s) and link to route maps if available</t>
  </si>
  <si>
    <t>Competitors / Spectators / Marshals / Other Road Users</t>
  </si>
  <si>
    <t>ID#</t>
  </si>
  <si>
    <t>Symbol</t>
  </si>
  <si>
    <t>Signs</t>
  </si>
  <si>
    <t>Marshals</t>
  </si>
  <si>
    <t>Risk Level</t>
  </si>
  <si>
    <t>Cycle Event</t>
  </si>
  <si>
    <t>RISK MITIGATION</t>
  </si>
  <si>
    <t>Number</t>
  </si>
  <si>
    <t>Competitors</t>
  </si>
  <si>
    <t>Spectators</t>
  </si>
  <si>
    <t>Other Road Users</t>
  </si>
  <si>
    <t>High / 
Medium / Low</t>
  </si>
  <si>
    <t>Direction Arrows</t>
  </si>
  <si>
    <t>• Street furniture e.g. benches, lampposts, waste bins</t>
  </si>
  <si>
    <t>• Changes in surface</t>
  </si>
  <si>
    <t>• The running surface e.g. does it deteriorate if wet, will competitors be prepared if there are off-road sections, are there cattle grids to negotiate</t>
  </si>
  <si>
    <t>• Road/path width – is it wide enough, particularly if it is an out and back course? Are there any blind bends that could cause collision?</t>
  </si>
  <si>
    <t>• Are there any road crossings that require marshals</t>
  </si>
  <si>
    <t>• Whether the course is open to the general public e.g. in a park, along a promenade</t>
  </si>
  <si>
    <t>• Access for emergency services – particularly for off-road run courses</t>
  </si>
  <si>
    <t>• Signage for both competitors and other road users, both on the day in advance of the event</t>
  </si>
  <si>
    <t>Course Overview: provide a brief description of the run route(s) and link to route maps if available</t>
  </si>
  <si>
    <t>Running Event</t>
  </si>
  <si>
    <t>• The gateways - are they wide enough to allow competitors to pass through without hindrance or colliding with others?</t>
  </si>
  <si>
    <t>The typical things to take into account when risk assessing the transition area include:</t>
  </si>
  <si>
    <t>• The surface – is it free from debris, potholes etc., bearing in mind that in a triathlon competitors will be barefoot from the swim exit to the point at which they put on their cycle shoes</t>
  </si>
  <si>
    <t>• Change of surface e.g. turning from tarmac path into a grass-based transition area – even in dry weather the water carried from the swim on wetsuits/costumes can quickly create slippery conditions</t>
  </si>
  <si>
    <t>• For events taking place over several hours with competitors arriving to rack their bikes at different times the transition design should aim to eliminate or minimise the potential for new arrivals (or departing competitors) to cross the path of those actually competing</t>
  </si>
  <si>
    <t>• Bike racking, where used, should be stable, well-spaced (to allow competitors to run freely, with and without bike, between rows) and of appropriate height for the competitors. Numbered racking/position, where competitors are designated a specific space, is highly recommended as it allows the transition area design to factor in “flow lines”</t>
  </si>
  <si>
    <t>• Security of competitor’s possessions and separation from non-competitors</t>
  </si>
  <si>
    <t>Detail general risks that apply to the transition area</t>
  </si>
  <si>
    <t>Competitors / Spectators / Marshals</t>
  </si>
  <si>
    <t>Swim Marshals</t>
  </si>
  <si>
    <t>Cycle Marshals</t>
  </si>
  <si>
    <t>Run Marshals</t>
  </si>
  <si>
    <t>Transition</t>
  </si>
  <si>
    <t>DYNAMIC RISK ASSESSMENT</t>
  </si>
  <si>
    <t>Each race must be risk assessed in the appropriate tabs. Where different races use different routes (e.g. sprint, standard), the race must be indicated. 
Where different races deviate along the course, this must be identified and the differing routes identified and assessed.</t>
  </si>
  <si>
    <t>Name</t>
  </si>
  <si>
    <t>Detail(s) of other bodies (landowners, venue providers etc) where approval is required and received</t>
  </si>
  <si>
    <t>miles/
km</t>
  </si>
  <si>
    <t>Applies to which race?</t>
  </si>
  <si>
    <t>Level</t>
  </si>
  <si>
    <t>Competitors / Spectators / Marshals / Other Venue Users</t>
  </si>
  <si>
    <t>• Hazards caused by changes to the road surface or variations in the road surface e.g. raised manhole cover, potholes, gravel on corners</t>
  </si>
  <si>
    <t>• Marking of potholes, sweep of gravel</t>
  </si>
  <si>
    <t>TOTAL MARSHALS</t>
  </si>
  <si>
    <t>Competitors, other road users</t>
  </si>
  <si>
    <t>Initials</t>
  </si>
  <si>
    <t>Competitors, spectators, marshals, other road users</t>
  </si>
  <si>
    <t>Competitors unfamiliar with cycling regulations</t>
  </si>
  <si>
    <t>Competitors unfamiliar with route</t>
  </si>
  <si>
    <t>Cycle route to be made available to competitors in advance. Cycle course to be clearly signed for competitors and key points identified in pre-race briefing.</t>
  </si>
  <si>
    <t>Marshals on course</t>
  </si>
  <si>
    <t>Competitors, marshals, other road users</t>
  </si>
  <si>
    <t>Adverse weather</t>
  </si>
  <si>
    <t>Competitors, spectators, marshals</t>
  </si>
  <si>
    <t>Registration</t>
  </si>
  <si>
    <t>Site build/derig</t>
  </si>
  <si>
    <t>Start/finish area</t>
  </si>
  <si>
    <t>First race start time</t>
  </si>
  <si>
    <t>Medical provision</t>
  </si>
  <si>
    <t>Car parking</t>
  </si>
  <si>
    <t>Event team, general public</t>
  </si>
  <si>
    <t>Inappropriately qualified first aid provision. Medical provider fails to attend event on time. Medical incident requiring action.</t>
  </si>
  <si>
    <t>All required agencies, landowners and stakeholders along route notified. Advance notification signage displayed as agencies require. Run course to be clearly signed for awareness of other users.</t>
  </si>
  <si>
    <t>Run route to be made available to competitors in advance. Run course to be clearly signed for competitors and key points identified in pre-race briefing.</t>
  </si>
  <si>
    <t>Conflict with other users - vehicles, horse riders, pedestrians, non-event runners/cyclists</t>
  </si>
  <si>
    <t>Conflict with other users - pedestrians, non-event cyclists</t>
  </si>
  <si>
    <t>Competitors, spectators, marshals, other users</t>
  </si>
  <si>
    <t>All required agencies, landowners and stakeholders along route notified. Advance notification signage displayed as agencies require. Cycle course to be clearly signed for awareness of other users.</t>
  </si>
  <si>
    <t>Event run under British Triathlon Competition Rules. Links to information provided in advance.</t>
  </si>
  <si>
    <t>Competitors, other users</t>
  </si>
  <si>
    <t>Competitors, marshals, other users</t>
  </si>
  <si>
    <t>• Turns and junctions</t>
  </si>
  <si>
    <t>• Hazards caused by changes to the road surface or variations in the surface e.g. raised manhole cover, potholes</t>
  </si>
  <si>
    <t>• Hazards caused by changes to course width</t>
  </si>
  <si>
    <t>• Marshals, possibly with whistle and/or red flag to highlight particular hazards</t>
  </si>
  <si>
    <t>• The running surface e.g. does it deteriorate if wet, will competitors be prepared if there are off-road sections</t>
  </si>
  <si>
    <t>WHOLE EVENT RISK ASSESSMENT</t>
  </si>
  <si>
    <t>CYCLE RISK ASSESSMENT</t>
  </si>
  <si>
    <t>CHILDREN'S CYCLE RISK ASSESSMENT</t>
  </si>
  <si>
    <t>RUN RISK ASSESSMENT</t>
  </si>
  <si>
    <t>CHILDREN'S RUN RISK ASSESSMENT</t>
  </si>
  <si>
    <t>TRANSITION RISK ASSESSMENT</t>
  </si>
  <si>
    <t>Collision/congestion of competitors - flow of competitors through transition</t>
  </si>
  <si>
    <t>Cuts to feet, slips and trips - suitability of transition area surface</t>
  </si>
  <si>
    <t>Theft of competitor possessions - security of transition area</t>
  </si>
  <si>
    <t>Collapse of transition racking damaging people/equipment</t>
  </si>
  <si>
    <t>Unsuitable/illegal helmets/equipment being used by competitors</t>
  </si>
  <si>
    <t>Competitors not adhering to mount/dismount lines (where applicable)</t>
  </si>
  <si>
    <t>Competitors, marshals</t>
  </si>
  <si>
    <t>Competitors, marshals, spectators, other road users</t>
  </si>
  <si>
    <t>Competitors / Marshals / Spectators</t>
  </si>
  <si>
    <t>Competitors / Marshals / Spectators / Other Users</t>
  </si>
  <si>
    <t>Competitors / Marshals / Spectators / Other Road Users</t>
  </si>
  <si>
    <t>Signed</t>
  </si>
  <si>
    <t>Interaction with other users - vehicles, horse riders, pedestrians, non-event cyclists</t>
  </si>
  <si>
    <t>Crew welfare and catering</t>
  </si>
  <si>
    <t>Toilet/changing facilities</t>
  </si>
  <si>
    <t>DECLARATION</t>
  </si>
  <si>
    <t>Safety Officer/Secondary RA Check</t>
  </si>
  <si>
    <t>Adult</t>
  </si>
  <si>
    <t>Kids</t>
  </si>
  <si>
    <t>Marshals Required</t>
  </si>
  <si>
    <t>TOTAL ROUTE SIGNAGE</t>
  </si>
  <si>
    <t>Route Signage Required</t>
  </si>
  <si>
    <t>MAPS, PLANS AND PHOTOS</t>
  </si>
  <si>
    <t>Please use the below space to insert swim/bike/run course maps, transition plans, and photographs which may assist with understanding of specific ID points.</t>
  </si>
  <si>
    <t>The typical things to take into account when risk assessing the open water swim segment include:</t>
  </si>
  <si>
    <t>• Water safety team access and emergency access including recovery of casualty and hand over to emergency services.</t>
  </si>
  <si>
    <t>• Ensure water safety team is qualified and competent to operate dedicated safety craft, and how the safety team communicate?</t>
  </si>
  <si>
    <t>• Water quality testing for entero-bacterial contamination, blue-green algae, pH and leptospirosis.</t>
  </si>
  <si>
    <t>Number of powered craft</t>
  </si>
  <si>
    <t>Number of non-powered craft/lifeguards</t>
  </si>
  <si>
    <t>Medical provider name</t>
  </si>
  <si>
    <t>Medical provider contact telephone</t>
  </si>
  <si>
    <t>Competitors, water safety team, marshals</t>
  </si>
  <si>
    <t>Who?</t>
  </si>
  <si>
    <t>Competency of and communication between water safety team</t>
  </si>
  <si>
    <t>Poor water quality - detail what testing is in place, historic water quality data, communication with competitors</t>
  </si>
  <si>
    <t>Poor water conditions e.g. waves and currents</t>
  </si>
  <si>
    <t>Competitors, water safety team</t>
  </si>
  <si>
    <t>Poor design of swim course, moving buoys resulting in swimming more than expected</t>
  </si>
  <si>
    <t>Obstructions and debris below, within and on top of water</t>
  </si>
  <si>
    <t>Risk of missing swimmer</t>
  </si>
  <si>
    <t>Risk of swimmer overcrowding and conflict</t>
  </si>
  <si>
    <t>Conflict with other venue users</t>
  </si>
  <si>
    <t>Low/high water temperatures including wetsuit usage</t>
  </si>
  <si>
    <t>Poor weather conditions - sun and glare; electrical storms; wind, swell and waves; mist and fog</t>
  </si>
  <si>
    <t>Risk of novice/mixed ability swimmers and understanding of what to do in case of an incident</t>
  </si>
  <si>
    <t>Water safety provider name</t>
  </si>
  <si>
    <t>OPEN WATER SWIM RISK ASSESSMENT</t>
  </si>
  <si>
    <t>Name of notified A&amp;E hospital</t>
  </si>
  <si>
    <t>Wave size</t>
  </si>
  <si>
    <t>Wave frequency</t>
  </si>
  <si>
    <t>Contact telephone</t>
  </si>
  <si>
    <t>POOL SWIM RISK ASSESSMENT</t>
  </si>
  <si>
    <t>The typical things to take into account when risk assessing the pool swim segment include:</t>
  </si>
  <si>
    <t>• Competitors entering the water</t>
  </si>
  <si>
    <t>• Competitors exiting the water</t>
  </si>
  <si>
    <t>• Controlling the number of competitors in each lane</t>
  </si>
  <si>
    <t>• Mixed ability swimmers in each lane</t>
  </si>
  <si>
    <t>• Exiting the pool hall and the route to the transition area</t>
  </si>
  <si>
    <t>• Swimmer direction, etiquette, overtaking and turns</t>
  </si>
  <si>
    <t>Overcrowding of competitors in swim lanes</t>
  </si>
  <si>
    <t>Mixed ability swimmers in lane and what to do in case of difficulty</t>
  </si>
  <si>
    <t>Competitors, lifeguards, marshals</t>
  </si>
  <si>
    <t>Swimmer conflict of direction and poor etiquette</t>
  </si>
  <si>
    <t>Slips, trips on exit from pool hall, cuts to bare feet</t>
  </si>
  <si>
    <t>Competitor entry to the water, risk of diving, movement around poolside</t>
  </si>
  <si>
    <t>Competitor exit from the water, slips and trips, movement around poolside</t>
  </si>
  <si>
    <t>Competitors, other venue users</t>
  </si>
  <si>
    <t>Competitors, marshals, other venue users</t>
  </si>
  <si>
    <t>Conflict with other users - pedestrians, non-event runners/cyclists</t>
  </si>
  <si>
    <t>BRITISH TRIATHLON EVENT RISK ASSESSMENT</t>
  </si>
  <si>
    <t>Event site including temporary structures</t>
  </si>
  <si>
    <t>Competitor entry to the water</t>
  </si>
  <si>
    <t>Swim exit to transition</t>
  </si>
  <si>
    <t>Water safety team access to and egress from water; recovery of competitor in difficulty/drowning and transfer to emergency services</t>
  </si>
  <si>
    <t>Leisure centre/facility contact name</t>
  </si>
  <si>
    <t>Pool risk assessment reviewed and adequate lifeguard cover arranged by:</t>
  </si>
  <si>
    <t>To be checked on day by:</t>
  </si>
  <si>
    <t>Copy the below icons and paste into the 'Symbol' column</t>
  </si>
  <si>
    <t>Safety Officer name</t>
  </si>
  <si>
    <t>Event base/venue</t>
  </si>
  <si>
    <t>Start area location</t>
  </si>
  <si>
    <t>Contact name</t>
  </si>
  <si>
    <t>Date notified</t>
  </si>
  <si>
    <t>Event name</t>
  </si>
  <si>
    <t>Event start time (registration open)</t>
  </si>
  <si>
    <t>Event finish time (event close)</t>
  </si>
  <si>
    <t>Pool (complete 'Pool' tab)</t>
  </si>
  <si>
    <t>INDOOR EQUIPMENT RISK ASSESSMENT</t>
  </si>
  <si>
    <t>Equipment risk assessment reviewed and adequate supervision cover arranged by:</t>
  </si>
  <si>
    <t>The typical things to take into account when risk assessing activity completed on static equipment includes:</t>
  </si>
  <si>
    <t>• Set up of equipment for individual competitors</t>
  </si>
  <si>
    <t>• Supervision of competitors whilst using equipment</t>
  </si>
  <si>
    <t>• Movement and flow of competitors between different pieces of equipment (including overcrowding)</t>
  </si>
  <si>
    <t>Overview - please provide a summary of the items of equipment being used for each race segment (e.g. rowing machine, spin bike, treadmill)</t>
  </si>
  <si>
    <t>Detail risks that apply to static equipment</t>
  </si>
  <si>
    <t>• Conflict with other users of the facilities</t>
  </si>
  <si>
    <t>• Conflict with other users of the swimming pool/leisure centre</t>
  </si>
  <si>
    <t>Risk of collision between competitors moving between items of equipment</t>
  </si>
  <si>
    <t>• Competitors bringing water through from swim (if cycle/run/row follows swim segment)</t>
  </si>
  <si>
    <t>Competitors, marshals, general public</t>
  </si>
  <si>
    <t>• Entering/exiting the room/facility from/to transition (if required) - consider width of doorways, steps, corridors etc</t>
  </si>
  <si>
    <t>Risk of equipment being set up incorrectly for users causing injury/discomfort</t>
  </si>
  <si>
    <t>Risk of competitors not knowing how to use equipment causing injury/misuse</t>
  </si>
  <si>
    <t>Open Road (complete 'Cycle' tab)</t>
  </si>
  <si>
    <t>Closed Road (complete 'Cycle' tab)</t>
  </si>
  <si>
    <t>Off-Road (complete 'Cycle' tab)</t>
  </si>
  <si>
    <t>Static (complete 'Indoor' tab)</t>
  </si>
  <si>
    <t>Number of first aiders (min. 2)</t>
  </si>
  <si>
    <t>Number of ambulances/paramedics</t>
  </si>
  <si>
    <t>Finish area location (if different to start)</t>
  </si>
  <si>
    <t>Collision/congestion of competitors - entry and exit gates, mount and dismount lines</t>
  </si>
  <si>
    <t>Marshals required</t>
  </si>
  <si>
    <t>Number of marshals required</t>
  </si>
  <si>
    <t>Date of next review</t>
  </si>
  <si>
    <t>Date of last review</t>
  </si>
  <si>
    <t>Event date(s)</t>
  </si>
  <si>
    <t>Race start time</t>
  </si>
  <si>
    <t>Race name</t>
  </si>
  <si>
    <t>Alternate clockwise/anticlockwise</t>
  </si>
  <si>
    <t>Pool swim type (select from list)</t>
  </si>
  <si>
    <t>Other (explain further in RA)</t>
  </si>
  <si>
    <t>"Snake" style swim</t>
  </si>
  <si>
    <t>HAZARD IDENTIFICATION</t>
  </si>
  <si>
    <t>Description of hazard/risk</t>
  </si>
  <si>
    <t>Hazard/risk area</t>
  </si>
  <si>
    <t>Response date</t>
  </si>
  <si>
    <t>Date</t>
  </si>
  <si>
    <t>Police Authority: detail all relevant authorities affected by the event (including cycle/run segments)</t>
  </si>
  <si>
    <t>Highway Authority: detail all relevant authorities affected by cycle/run routes</t>
  </si>
  <si>
    <t>Swim type (if applicable)</t>
  </si>
  <si>
    <t>Adult cycle type (if applicable)</t>
  </si>
  <si>
    <t>• Signage for both competitors and other users, both on the day in advance of the event</t>
  </si>
  <si>
    <t>Applies to all races taking place as part of this event (use drop down options)</t>
  </si>
  <si>
    <t>Congestion of competitors. Competitors not having appropriate insurance cover.</t>
  </si>
  <si>
    <t>Detail general risks and hazards that apply to the whole event</t>
  </si>
  <si>
    <t>Detail hazards that apply to the open water swim segment</t>
  </si>
  <si>
    <t>Course Overview - please provide a summary of the open water swim course(s) and include a diagram if possible showing bouy and water safety cover placements</t>
  </si>
  <si>
    <t>Detail hazards that apply to the pool swim segment</t>
  </si>
  <si>
    <t>To be checked on day by (if different):</t>
  </si>
  <si>
    <t>Section 2 - Detail route specific risks that are found along the cycle course (turn-by-turn risk assessment)</t>
  </si>
  <si>
    <t>mi/km from start</t>
  </si>
  <si>
    <r>
      <rPr>
        <sz val="9.5"/>
        <color theme="0"/>
        <rFont val="Trebuchet MS"/>
        <family val="2"/>
      </rPr>
      <t>Description of hazard</t>
    </r>
    <r>
      <rPr>
        <sz val="9"/>
        <color theme="0"/>
        <rFont val="Trebuchet MS"/>
        <family val="2"/>
      </rPr>
      <t xml:space="preserve">
</t>
    </r>
    <r>
      <rPr>
        <sz val="8.5"/>
        <color theme="0"/>
        <rFont val="Trebuchet MS"/>
        <family val="2"/>
      </rPr>
      <t>detail junction/road name/number</t>
    </r>
  </si>
  <si>
    <r>
      <t xml:space="preserve">Description of controls to reduce the risk to as low as possible
</t>
    </r>
    <r>
      <rPr>
        <sz val="8"/>
        <color theme="0"/>
        <rFont val="Trebuchet MS"/>
        <family val="2"/>
      </rPr>
      <t>e.g. briefing, signage, foot down point</t>
    </r>
  </si>
  <si>
    <r>
      <rPr>
        <sz val="9.5"/>
        <color theme="0"/>
        <rFont val="Trebuchet MS"/>
        <family val="2"/>
      </rPr>
      <t>Description of hazard/risk</t>
    </r>
    <r>
      <rPr>
        <sz val="9"/>
        <color theme="0"/>
        <rFont val="Trebuchet MS"/>
        <family val="2"/>
      </rPr>
      <t xml:space="preserve">
</t>
    </r>
    <r>
      <rPr>
        <sz val="8.5"/>
        <color theme="0"/>
        <rFont val="Trebuchet MS"/>
        <family val="2"/>
      </rPr>
      <t>detail location</t>
    </r>
  </si>
  <si>
    <r>
      <rPr>
        <sz val="9.5"/>
        <color theme="0"/>
        <rFont val="Trebuchet MS"/>
        <family val="2"/>
      </rPr>
      <t>Description of hazard/risk</t>
    </r>
    <r>
      <rPr>
        <sz val="9"/>
        <color theme="0"/>
        <rFont val="Trebuchet MS"/>
        <family val="2"/>
      </rPr>
      <t xml:space="preserve">
</t>
    </r>
    <r>
      <rPr>
        <sz val="8.5"/>
        <color theme="0"/>
        <rFont val="Trebuchet MS"/>
        <family val="2"/>
      </rPr>
      <t>detail junction/road name/number</t>
    </r>
  </si>
  <si>
    <r>
      <rPr>
        <sz val="9.5"/>
        <color theme="0"/>
        <rFont val="Trebuchet MS"/>
        <family val="2"/>
      </rPr>
      <t>Description of hazard/risk</t>
    </r>
    <r>
      <rPr>
        <sz val="9"/>
        <color theme="0"/>
        <rFont val="Trebuchet MS"/>
        <family val="2"/>
      </rPr>
      <t xml:space="preserve">
detail</t>
    </r>
    <r>
      <rPr>
        <sz val="8.5"/>
        <color theme="0"/>
        <rFont val="Trebuchet MS"/>
        <family val="2"/>
      </rPr>
      <t xml:space="preserve"> location</t>
    </r>
  </si>
  <si>
    <t>Section 2 - Detail route specific risks that are found along the run course</t>
  </si>
  <si>
    <t>Transition Overview: provide a description of transition area or include a transition plan showing competitor flows, in/out gates and bike mount/dismount location</t>
  </si>
  <si>
    <t>Use the below section to record any hazards identified on the day of the event that are additional to the information recorded in this risk assessment, and the mitigation put in place to reduce the risk. Where these have been identified, the Dynamic Risk Assessment must be sent to British Triathlon following the event.</t>
  </si>
  <si>
    <t>High</t>
  </si>
  <si>
    <t>Medium</t>
  </si>
  <si>
    <t>Low</t>
  </si>
  <si>
    <t>H</t>
  </si>
  <si>
    <t>M</t>
  </si>
  <si>
    <t>L</t>
  </si>
  <si>
    <t>Open Water (complete 'OW' tab)</t>
  </si>
  <si>
    <t>Event Organiser/Race Director name</t>
  </si>
  <si>
    <t>Event Organiser/Race Director email address</t>
  </si>
  <si>
    <t>Event Organiser/Race Director address 
(event permit will be posted here unless specified)</t>
  </si>
  <si>
    <t>• If any issues are highlighted, how is this information communicated to competitors and what measures the event has taken to overcome any issues, resulting in further testing to achieve improved results or cancellation of swim segment.</t>
  </si>
  <si>
    <t>• Water temperatures to be in line with British Triathlon Competition Rules: wetsuits are mandatory between 11°C and 14°C, are optional between 14°C and 22°C, are banned above 22°C. Any variants to these require a rule exemption request to be submitted to events@britishtriathlon.org detailing the reason and what additional mitigation is in place.</t>
  </si>
  <si>
    <t>Marshals to be briefed before being stationed on course. Marshals to wear hi-viz clothing and have radio/phone contact with event HQ. Marshals to be provided with whistles and flags where required.</t>
  </si>
  <si>
    <r>
      <rPr>
        <b/>
        <sz val="10"/>
        <color theme="1"/>
        <rFont val="Trebuchet MS"/>
        <family val="2"/>
      </rPr>
      <t xml:space="preserve">Declaration: </t>
    </r>
    <r>
      <rPr>
        <sz val="10"/>
        <color theme="1"/>
        <rFont val="Trebuchet MS"/>
        <family val="2"/>
      </rPr>
      <t xml:space="preserve">
I confirm that all required stakeholders and agencies have been notified, and received relevant permissions for the staging of this event.
I confirm the event will be run in accordance with British Triathlon Competition Rules and any exceptions to these have been granted a rule exemption.
I confirm that public liability insurance (minimum £5million indemnity) has been arranged and is in place for the event.
I confirm that the British Triathlon Medical Guidance has been consulted and that the level of medical cover present at the event meets the recommended levels as a minimum. 
I confirm that all marshals will receive appropriate training and be fully briefed about their specific role before undertaking their duties. 
I confirm that the information provided in this risk assessment is correct and submitted in good faith, and will be implemented on the day accordingly.
I confirm that this risk assessment is complementary to other documentation such as Normal Operating Procedures, Emergency Action Plan and Event Management Plan.</t>
    </r>
  </si>
  <si>
    <t>Email address</t>
  </si>
  <si>
    <t>• Swim course - poor design, moving buoys and emergency access - rapid and safe access for safety team to effect a rescue (should be linked to the EAP).</t>
  </si>
  <si>
    <t>• Historical water quality data should be provided if available and a water quality testing protocol should be in place for the event.</t>
  </si>
  <si>
    <t>• Water conditions - are there any waves and currents.</t>
  </si>
  <si>
    <t>• Underwater, floating or suspended debris, overhead obstructions.</t>
  </si>
  <si>
    <t>• How novice/mixed ability swimmers and other necessary information is identified and catered for, how competitors are briefed on how to call for assistance.</t>
  </si>
  <si>
    <t>• How competitors enter and exit from the water, risk of competitor injury from swim exit to transition.</t>
  </si>
  <si>
    <t>• How visibility of swimmers is ensured and what procedure is in place for counting swimmers into/out of the water (should be linked to the NOP).</t>
  </si>
  <si>
    <t>• How are swimmer numbers managed to avoid impact, injuries and/or panic.</t>
  </si>
  <si>
    <t>• Other users of the water - how has the event liaised with these to establish clear activity zones, and to agree an activity timetable.</t>
  </si>
  <si>
    <t>• Weather conditions - sun and glare; electrical storms; wind, swell and waves; mist and fog.</t>
  </si>
  <si>
    <t>Contact mobile</t>
  </si>
  <si>
    <t>Event is undertaken in adverse/unsafe weather.</t>
  </si>
  <si>
    <t>Accident or injury sustained during set up/derig.</t>
  </si>
  <si>
    <t>Spectator congestion, competitor overcrowding, dehydration or post-race medical incident.</t>
  </si>
  <si>
    <t>Safeguarding issues concerning children and/or vulnerable adults.</t>
  </si>
  <si>
    <t>Number of mobile/advanced responders</t>
  </si>
  <si>
    <t>Competitor exit from the water</t>
  </si>
  <si>
    <t>Competitors, spectators</t>
  </si>
  <si>
    <t>Section 1 - Detail general hazard that apply to the whole cycle course</t>
  </si>
  <si>
    <t>Section 2 - Detail route specific hazards that are found along the cycle course (turn-by-turn risk assessment)</t>
  </si>
  <si>
    <t>Complete both Section 1 (general hazards that apply to the whole cycle course) and Section 2 (route-specific hazards found along the cycle course)</t>
  </si>
  <si>
    <t>When risk assessing the kids cycle course the main hazards to consider include:</t>
  </si>
  <si>
    <t>Section 1 - Detail general hazards that apply to the whole cycle course</t>
  </si>
  <si>
    <t>When risk assessing the run course the main hazards to consider include:</t>
  </si>
  <si>
    <t>When risk assessing the cycle course the main hazards to consider include:</t>
  </si>
  <si>
    <t>Section 1 - Detail general hazards that apply to the whole run course</t>
  </si>
  <si>
    <t>Section 2 - Detail route specific hazards that are found along the run course</t>
  </si>
  <si>
    <t>Complete both Section 1 (general hazards that apply to the whole run course) and Section 2 (route-specific hazards found along the run course)</t>
  </si>
  <si>
    <t>When risk assessing the kids run course the main hazards to consider include:</t>
  </si>
  <si>
    <t>THE CHILDREN'S CYCLE SEGMENT MUST TAKE PLACE ON A COURSE CLOSED TO VEHICULAR TRAFFIC</t>
  </si>
  <si>
    <t>THE CHILDREN'S RUN SEGMENT MUST TAKE PLACE ON A COURSE CLOSED TO VEHICULAR TRAFFIC</t>
  </si>
  <si>
    <t>Competitor access and egress</t>
  </si>
  <si>
    <r>
      <t xml:space="preserve">Description of controls to reduce the risk to as low as possible
</t>
    </r>
    <r>
      <rPr>
        <sz val="8"/>
        <color theme="0"/>
        <rFont val="Trebuchet MS"/>
        <family val="2"/>
      </rPr>
      <t>e.g. briefing, signage</t>
    </r>
  </si>
  <si>
    <t>Road defects e.g. potholes, poor surface</t>
  </si>
  <si>
    <t>This risk assessment is complementary to and should be read in conjunction with Normal Operating Procedures, Emergency Action Plans and Event Management Plans.</t>
  </si>
  <si>
    <t>British Triathlon Guide to Medical Cover at Events</t>
  </si>
  <si>
    <t>When?</t>
  </si>
  <si>
    <r>
      <t>SH</t>
    </r>
    <r>
      <rPr>
        <b/>
        <u/>
        <vertAlign val="subscript"/>
        <sz val="8"/>
        <color theme="10"/>
        <rFont val="Trebuchet MS"/>
        <family val="2"/>
      </rPr>
      <t>2</t>
    </r>
    <r>
      <rPr>
        <b/>
        <u/>
        <sz val="8"/>
        <color theme="10"/>
        <rFont val="Trebuchet MS"/>
        <family val="2"/>
      </rPr>
      <t>OUT Guide to Water Quality for Open Water Events</t>
    </r>
  </si>
  <si>
    <t>British Triathlon Guide to Cycle Course Design for Events Taking Place on the Public Highway</t>
  </si>
  <si>
    <r>
      <t>SH</t>
    </r>
    <r>
      <rPr>
        <b/>
        <u/>
        <vertAlign val="subscript"/>
        <sz val="9.5"/>
        <color theme="10"/>
        <rFont val="Trebuchet MS"/>
        <family val="2"/>
      </rPr>
      <t>2</t>
    </r>
    <r>
      <rPr>
        <b/>
        <u/>
        <sz val="9.5"/>
        <color theme="10"/>
        <rFont val="Trebuchet MS"/>
        <family val="2"/>
      </rPr>
      <t>OUT Guide to Organised Open Water Swimming</t>
    </r>
  </si>
  <si>
    <r>
      <t>Where the below hazards are identified and appropriate mitigation implemented, the risk assessment part of the SH</t>
    </r>
    <r>
      <rPr>
        <b/>
        <vertAlign val="subscript"/>
        <sz val="9.5"/>
        <color rgb="FFD0122D"/>
        <rFont val="Trebuchet MS"/>
        <family val="2"/>
      </rPr>
      <t>2</t>
    </r>
    <r>
      <rPr>
        <b/>
        <sz val="9.5"/>
        <color rgb="FFD0122D"/>
        <rFont val="Trebuchet MS"/>
        <family val="2"/>
      </rPr>
      <t>OUT Event Self-Certification scheme is satisfied. For further information on the rest of the Self-Certification scheme, which includes information and guidance on creating normal operating procedures (NOP) and emergency action plans (EAP) please contact SH</t>
    </r>
    <r>
      <rPr>
        <b/>
        <vertAlign val="subscript"/>
        <sz val="9.5"/>
        <color rgb="FFD0122D"/>
        <rFont val="Trebuchet MS"/>
        <family val="2"/>
      </rPr>
      <t>2</t>
    </r>
    <r>
      <rPr>
        <b/>
        <sz val="9.5"/>
        <color rgb="FFD0122D"/>
        <rFont val="Trebuchet MS"/>
        <family val="2"/>
      </rPr>
      <t>OUT - info@sh2out.org or review the SH</t>
    </r>
    <r>
      <rPr>
        <b/>
        <vertAlign val="subscript"/>
        <sz val="9.5"/>
        <color rgb="FFD0122D"/>
        <rFont val="Trebuchet MS"/>
        <family val="2"/>
      </rPr>
      <t>2</t>
    </r>
    <r>
      <rPr>
        <b/>
        <sz val="9.5"/>
        <color rgb="FFD0122D"/>
        <rFont val="Trebuchet MS"/>
        <family val="2"/>
      </rPr>
      <t>OUT Guide to Organised Open Water Swimming:</t>
    </r>
  </si>
  <si>
    <t>Description of controls to reduce the risk to as low as reasonably practicable</t>
  </si>
  <si>
    <t>Risk assessment version control number</t>
  </si>
  <si>
    <t>Impact of wind on unsecured structures, falling from height, trips, collapse if not erected correctly.</t>
  </si>
  <si>
    <t>Competitors, event team, spectators</t>
  </si>
  <si>
    <t>Slips, trips and falls, event site capacity, lighting if early start/late finish.</t>
  </si>
  <si>
    <t>Vehicle movement, collisions between vehicles and pedestrians, overcrowding.</t>
  </si>
  <si>
    <t>Insufficient provision, hygiene and waste management.</t>
  </si>
  <si>
    <t>Long working hours, food preparation, PPE, adverse weather (suncream, ponchos).</t>
  </si>
  <si>
    <t>Event team</t>
  </si>
  <si>
    <t>Event Organiser/Race Director</t>
  </si>
  <si>
    <t>Mid Sussex Triathlon Club Tri Festival</t>
  </si>
  <si>
    <t>Mid Sussex Triathlon Club</t>
  </si>
  <si>
    <t>Ardingly Reservoir</t>
  </si>
  <si>
    <t>RH17 6SQ</t>
  </si>
  <si>
    <t>Ardingly Activity Centre
Slipway</t>
  </si>
  <si>
    <t>Ardingly Activity Centre Car Park</t>
  </si>
  <si>
    <t>Sprint</t>
  </si>
  <si>
    <t>Standard Distance</t>
  </si>
  <si>
    <t>Middle Distance</t>
  </si>
  <si>
    <t>Sprint Triathlon</t>
  </si>
  <si>
    <t>Standard Distance Triathlon</t>
  </si>
  <si>
    <t>5km</t>
  </si>
  <si>
    <t>10km</t>
  </si>
  <si>
    <t>Ardingly Centre Staff</t>
  </si>
  <si>
    <t>Race Director</t>
  </si>
  <si>
    <t>There are no obstructions below the water level. The main safety hazard is marked on the course map and is the water tower to the south of the swim route. Risk is mitigated by virtue of a turning buoy placed to keep swimmers well clear of the water inlets.</t>
  </si>
  <si>
    <t>Activity Centre Manager</t>
  </si>
  <si>
    <t>Race Director/Activity Centre Manager</t>
  </si>
  <si>
    <t>This is a club event and limited to adults only. Therefore there will be no issues concerning the safeguarding of children or vulnerable adults. Club members bringing children will remain responsible for their safety and welfare throughout the event.</t>
  </si>
  <si>
    <t>Event structures consist solely of a number of gazebos and an inflatable finish arch all of which will be securely fastened using guide ropes.</t>
  </si>
  <si>
    <t>0.0km</t>
  </si>
  <si>
    <t>All Races</t>
  </si>
  <si>
    <t>Competitors, Other Road Users</t>
  </si>
  <si>
    <t>Competitors advised of poor road surface and told to moderate speed until out on the public highway</t>
  </si>
  <si>
    <t>Standard and Middle Distance</t>
  </si>
  <si>
    <t>1.1km</t>
  </si>
  <si>
    <t>ARDINGLY RESERVOIR car park access road to junction with COLLEGE ROAD:
Uneven and poor road surface  
Multiple speed humps
Short but steep hill
Keep left</t>
  </si>
  <si>
    <t>Right turn from reservoir access road into COLLEGE ROAD towards HAYWARDS HEATH
MARSHAL HERE</t>
  </si>
  <si>
    <t>Caution Cycle Event Signs</t>
  </si>
  <si>
    <t>Sprint Distance</t>
  </si>
  <si>
    <t>Sprint Only Turn Left</t>
  </si>
  <si>
    <t>Slow uphill section
Competitors to exercise caution when passing Ardingly College Entrance as there is a road crossing to sports grounds on far side of road</t>
  </si>
  <si>
    <t>Competitors, Pedestrians, Other Road Users</t>
  </si>
  <si>
    <t>Competitors to adhere to Highway Code and stop if lights require it</t>
  </si>
  <si>
    <t>1.5km</t>
  </si>
  <si>
    <t>2.2km</t>
  </si>
  <si>
    <t>Initially down hill then s bend into short steep hill.
400 meters after COPYHOLD LANE sunken manhole cover
Steep downhill slope adjacent to golf club.  Visibility potentially affected by density of overhead trees.
S bend at bottom of hill
Right hand junctions from: golf course, Roundwood Lane and Brook Lane.
BY SUNTE (opposite Brook Lane)</t>
  </si>
  <si>
    <t>3.8km</t>
  </si>
  <si>
    <t>Left turn at slip road just before roundabout from HIGH BEECH LANE into SUNTE AVENUE</t>
  </si>
  <si>
    <t>Slip road has give way markings to traffic from right.  Approach to roundabout has good line of sight ahead (PORTSMOUTH LANE) but limited line of sight from right (GANDER HILL)</t>
  </si>
  <si>
    <t>Turn Left</t>
  </si>
  <si>
    <t>Parked cars both side of road along both side of SUNTE AVENUE</t>
  </si>
  <si>
    <t>Competitors briefed about this and to exercise caution in the event of vehicles moving out or car doors being opened</t>
  </si>
  <si>
    <t>5.0km</t>
  </si>
  <si>
    <t>Turn left from SUNTE AVENUE into HICKMANS LANE</t>
  </si>
  <si>
    <t>T-junction.  Poor visibility right.  Be careful of cars from right coming from bend</t>
  </si>
  <si>
    <t xml:space="preserve">Numerous left hand junctions – BROOKWAY, FINCHES PARK ROAD, FINCHES LANE &amp; THE WELKIN
Hickman’s Lane narrows as it nears T-junction with (Lindfield) High Street – slow down.  </t>
  </si>
  <si>
    <t>HICKMANS LANE</t>
  </si>
  <si>
    <t>5.1km</t>
  </si>
  <si>
    <t>Turn left from HICKMAN LANE into (Lindfield) HIGH STREET</t>
  </si>
  <si>
    <t>Vehicles parked both sides of road
Uphill to right hand bend.</t>
  </si>
  <si>
    <t>6.0 km</t>
  </si>
  <si>
    <t>HIGH STREET leads into ARDINGLY ROAD and then (as it nears Ardingly) LINDFIELD ROAD</t>
  </si>
  <si>
    <t>Left hand bend and short but steep downhill with sweeping right and then more gentle left hand bend.
Road surface may be slippery because of washed debris
Uphill incline begins just after right hand junction with PARK LANE and continues to ARDINGLY VILLAGE 
Long slow section leading to Ardingly village</t>
  </si>
  <si>
    <t>9.7 km</t>
  </si>
  <si>
    <t xml:space="preserve">LINDFIELD ROAD (Ardingly) </t>
  </si>
  <si>
    <t xml:space="preserve">Junction left with COLLEGE ROAD </t>
  </si>
  <si>
    <t>2.7km</t>
  </si>
  <si>
    <t>SPRINT COURSE REJOINS MAIN COURSE</t>
  </si>
  <si>
    <t>Junction right with LINDFIELD ROAD</t>
  </si>
  <si>
    <t>Straight On</t>
  </si>
  <si>
    <t>9.7km (2.7 km SPRINT)</t>
  </si>
  <si>
    <t>Continue through Ardingly Village into SELSFIELD ROAD/ARDINGLY ROAD (B2028) towards TURNERS HILL</t>
  </si>
  <si>
    <t>Junction Left, very quickly, with STREET LANE
Narrow road - Cars parked on both sides and particularly left, near side.  Be careful of on-coming vehicles within village and cars from minor road junctions and drives within village.
Road widens just outside of village as it approaches SOUTH OF ENGLAND SHOWGROUND.  Good road surface. 4 left hand junctions from/to showground but all with good visibility.
2 left hand junctions to/from WAKEHURST PLACE with good visibility.  
Pot-holed and uneven road surface just after WAKEHURST PLACE close to left hand edge of road. Visibility may be affected by overhanging trees on both sides of road.
800 meters before the SELSFIELD ROAD junction, there is a small but deeply sunken drain-hole cover approximately 1 meter out from the kerb.
Uphill incline.  Note  right hand junction with SELSFIELD ROAD at crest of incline and as road bends left.
Downhill incline with left and then right hand bends towards mini-roundabout at WITHPITS and then short uphill incline towards crossroads at TURNERS HILL</t>
  </si>
  <si>
    <t>16.3 km
(SPRINT 9.3km)</t>
  </si>
  <si>
    <t>TURNERS HILL – Crossroad at crest of hill</t>
  </si>
  <si>
    <t>16.3 km</t>
  </si>
  <si>
    <t>9.3km</t>
  </si>
  <si>
    <t>TURNERS HILL CROSSROAD - Turn Left</t>
  </si>
  <si>
    <t>Only one junction on this road, a Right Turn at Turners Hill Road. The rest of the road to Cowdray Arms T-junction is smooth fast tarmac
PADDOCKHURST ROAD has recently been resurfaced and is in excellent condition
Caution queueing traffic possible at right turn
Caution in case of Worth School Traffic</t>
  </si>
  <si>
    <t xml:space="preserve">Be aware of traffic from left ((CHURCH ROAD), oncoming vehicles seeking to turn right and traffic from right (EAST STREET).
Steep downhill incline.  Left hand sweeping bend.  At bottom of hill, road bends to right. </t>
  </si>
  <si>
    <t>16.5km</t>
  </si>
  <si>
    <t>TURNERS HILL ROAD</t>
  </si>
  <si>
    <t>There is a new roundabout leading to CLOCKFIELD HOUSING ESTATE on the right hand side of the road approximately 200 meters after the TURNERS HILL junction with a set of pedestrian crossing lights just beyond that.
(WALLAGE LANE) just after bottom of hill.
 A significant pothole approximately 30 cm off the kerb 50 meters prior to the turning into WYNLEA CLOSE on the right hand side.
Vehicular and pedestrian traffic through CRAWLEY DOWN</t>
  </si>
  <si>
    <t>20.4km</t>
  </si>
  <si>
    <t>DUKES HEAD ROUNDABOUT - Turn first left onto COPTHORNE COMMON ROAD (A264) heading towards CRAWLEY</t>
  </si>
  <si>
    <t>Be careful at this junction and on this section of road Fast travelling vehicular traffic.
Mostly a good flat road surface however it is rutted in places.  This is a potentially fast section.
Wide road.  Keep left and where possible, stay inside gutter lane.
Be aware of traffic from left at Texaco garage and pedestrians seeking to cross road at COPTHORNE GOLF COURSE</t>
  </si>
  <si>
    <t>COPTHORNE HOTEL ROUNDABOUT (A264) take second left onto COPTHORNE ROAD (A2220) towards THREE BRIDGES/CRAWLEY</t>
  </si>
  <si>
    <t>22.8km</t>
  </si>
  <si>
    <t>DO NOT turn into hotel &amp;/or industrial estate (1st turning left)
Poor and uneven road surface up to bridge over M23.
(OLD HOLLOW) shortly after turning from roundabout and then a number of house/drive junctions after M23 bridge as approach the roundabout.</t>
  </si>
  <si>
    <t>24.7km</t>
  </si>
  <si>
    <t>COPTHORNE ROAD (A2220) junction with BALCOMBE ROAD (B2036) - turn left onto BALCOMBE ROAD (B2036) towards WORTH/MAIDENBOWER</t>
  </si>
  <si>
    <t>Good visibility of traffic from left and ahead 
Multiple junctions left and right along BALCOMBE ROAD (B2036).  Uphill incline towards mini-roundabout
CRAWLEY LANE junction with TURNERS HILL ROAD.  Straight ahead - BE AWARE of traffic coming from CRAWLEY LANE.  This roundabout is quickly followed by another.
WORTH ROAD.  Straight ahead - downhill incline towards another roundabout
MAIDENBOWER DRIVE. Straight ahead – 
vehicles from right have STOP requirement at roundabout but be careful.
100 meters prior to LUCERNE DRIVE ROUNDABOUT there is a pedestrian crossing with traffic lights. Exercise caution.
LUCERN DRIVE/M23 slip road.  Road divides into 2 lanes – take right hand lane into roundabout to go straight ahead over M23.  Uphill incline towards another roundabout at M23 junction 10a.</t>
  </si>
  <si>
    <t>27.2km</t>
  </si>
  <si>
    <t>Stay on BALCOMBE ROAD (B2036) across M23 junction 10a roundabout towards WHITELY HILL/COWDRAY ARMS PUBLIC HOUSE &amp; BALCOMBE</t>
  </si>
  <si>
    <t xml:space="preserve">Uphill section with traffic from left, coming from M23 slip road.  BE CAREFUL.
Uphill incline – this may well be a slow part of the course.  Visibility may be affected by overhanging trees.  Forest both sides of road
PADDOCKHURST ROAD, B2110) at COWRAY ARMS  </t>
  </si>
  <si>
    <t>13.6km</t>
  </si>
  <si>
    <t>SPRINT RACE REJOINS MAIN ROUTE with LEFT TURN AT COWDRAY ARMS T JUNCTION</t>
  </si>
  <si>
    <t>Caution while rejoining as cars and bicycles may be approaching at speed</t>
  </si>
  <si>
    <t>27.2km (SPRINT 13.6km)</t>
  </si>
  <si>
    <t>Carry on straight</t>
  </si>
  <si>
    <t>Minor potholes approximately 800 meters after the COWDRAY ARMS and again 400 meters after the junction with Stoney Lane (LHS)
short uphill incline  
Note the junction right (HIGH STREET, B2110)
The road then slopes downhill on a potentially fast section.
(STONEY LANE) &amp; (BOUNDARY ROAD) as road sweeps right and then left into BALCOMBE
Horridly steep section leading up through bollards.  Keep left.</t>
  </si>
  <si>
    <t>32.2 km
(SPRINT 16.4 km)</t>
  </si>
  <si>
    <t xml:space="preserve">Turn left opposite BOLNEY SCHOOL into HAYWARDS HEATH ROAD </t>
  </si>
  <si>
    <t>Still slightly uphill and some speed bumps.  
Be careful cycling through the village.  Cars parked on both sides and numerous driveways to and from houses.</t>
  </si>
  <si>
    <t>32.4 km
(SPRINT 16.7 km)</t>
  </si>
  <si>
    <t xml:space="preserve">At T-junction with BRAMBLE HILL &amp; STOCKCROFT ROAD carry straight on - HAYWARDS HEATH ROAD </t>
  </si>
  <si>
    <t xml:space="preserve">Be aware of traffic from left at junction 
Downhill section to mini roundabout </t>
  </si>
  <si>
    <t>32.8km
(SPRINT 17.1 km)</t>
  </si>
  <si>
    <t>Continue on HAYWARDS HEATH ROAD – straight across mini-roundabout at junction with Mill LANE (left)</t>
  </si>
  <si>
    <t>Good visibility of traffic from ahead.  Poor visibility of traffic from left (MILL LANE) but risk is mitigated by the fact that this is a very quiet country lane with minimal road users
Uphill gradient leading out of village. 
Initially level and then fast downhill section once out of village.   The road sweeps right and then left.
Be aware of uneven and potholed road surface along this whole section up to BORDEHILL
Numerous small left hand junctions.  Note STONEHALL
Over UPPER RYELANDS BRIDGE and into short, sharp uphill section.  Visibility potentially affected by density of overhead trees.   Very poor road surface.</t>
  </si>
  <si>
    <t>Railway bridge over HAYWARDS HEATH ROAD</t>
  </si>
  <si>
    <t>Be careful of bend under bridge and particularly on-coming traffic. Very poor visibility and possibility of high sided vehicles in the middle of the road.
Competitors warned of this hazard</t>
  </si>
  <si>
    <t>Caution Signs</t>
  </si>
  <si>
    <t>Left hand junctions (NALDRED FARM &amp; COTTAGES and then COPYHOLD LANE)</t>
  </si>
  <si>
    <t>HAYWARDS HEATH ROAD</t>
  </si>
  <si>
    <t>36.9km
(SPRINT 20.8km)</t>
  </si>
  <si>
    <t>36.3km
(SPRINT 20.2km)</t>
  </si>
  <si>
    <t>LEFT TURN INTO COPYHOLD LANE</t>
  </si>
  <si>
    <t>Road
continues downhill, first with right hand bend then,
at bottom over LOWER RYELANDS BRIDGE,
left hand bend.
Uphill gradient towards HANSON AGGREGATES
at the old RAILWAY STATION</t>
  </si>
  <si>
    <t>Left turn into RESERVOIR
ACCESS ROAD
Keep left.
Speed bumps
Uneven road surface
Uphill gradient approaching transition</t>
  </si>
  <si>
    <t>Enter Transition</t>
  </si>
  <si>
    <t>Cyclists briefed to exercise caution in terms of uneven road surface and possibility of traffic entering/exiting car park</t>
  </si>
  <si>
    <t>Dismount line just before car park entrance to minimise risk of conflict with other road users</t>
  </si>
  <si>
    <t>There are no marshals on the run route as this is a low key club event</t>
  </si>
  <si>
    <t>From transition head north along path towards the gate at LITTLE SAUCELANDS</t>
  </si>
  <si>
    <t>All Distances</t>
  </si>
  <si>
    <t>Water/feed station in transition
Make sure you have sufficient hydration/gels/nutritional supplements with you.
Slight uphill gradient</t>
  </si>
  <si>
    <t>LITTLE SAUCELANDS gate
Go through the gate and follow the path northwards.  
Path meanders alongside the reservoir</t>
  </si>
  <si>
    <t>This is a swing gate.
The path is gravel and mud.  
Uneven surface – tree roots and stones 
Short, slight incline just through gate
Otherwise fairly flat until short, uphill gradient as the path approaches SANDHOLE WOOD gate</t>
  </si>
  <si>
    <t>0.2km</t>
  </si>
  <si>
    <t>Sprint and Standard Distance</t>
  </si>
  <si>
    <t>Sprint and Standard Turn Ahead</t>
  </si>
  <si>
    <t>Sprint and Standard Turn Here</t>
  </si>
  <si>
    <t>Turn ahead</t>
  </si>
  <si>
    <t>Turn here</t>
  </si>
  <si>
    <t>Warning Runners on Path</t>
  </si>
  <si>
    <t>1.4km</t>
  </si>
  <si>
    <t>1.15km</t>
  </si>
  <si>
    <t>1.25km</t>
  </si>
  <si>
    <t>Turn left onto BALCOME LANE</t>
  </si>
  <si>
    <t>Competitors briefed to stay off the road and on the footpath</t>
  </si>
  <si>
    <t>Warning Runners in Road</t>
  </si>
  <si>
    <t>3.5km</t>
  </si>
  <si>
    <t>3.4km</t>
  </si>
  <si>
    <t>Turn Ahead</t>
  </si>
  <si>
    <t>Turn Here</t>
  </si>
  <si>
    <t>Turn here through the Finish Arch</t>
  </si>
  <si>
    <t>Middle: 7.0 km
Standard and Sprint: 2.5km</t>
  </si>
  <si>
    <t>Competitors complete the required number of laps before passing through the finish arch for the last time.
Laps as follows:
Sprint: 2 laps
Standard Distance: 4 laps
Middle Distance: 3 laps</t>
  </si>
  <si>
    <t>Turn left at end of causeway through gate onto public bridle path at ROWLETTS WOOD gate</t>
  </si>
  <si>
    <t>This is a gate that needs to be closed. Competitors briefed to ensure that they shut the gate behind them
This is a bridle way – horses &amp; MTB cyclists
Short downhill section on uneven gravel and mud surface.  
Follow this path until it ends at the junction with MILL LANE (in GREAT BURROW WOOD).  
Slight uphill incline at start of GREAT BURROW WOOD to turn-around point.</t>
  </si>
  <si>
    <t>The club owns brand new bespoke aluminium racking that is secure and poses no risk to competitors</t>
  </si>
  <si>
    <t>999</t>
  </si>
  <si>
    <t>Club website page can be found here for competitor briefing information prior to race day:</t>
  </si>
  <si>
    <t>https://midsussextriclub.com/club-events/seasons-events/mstc-triathlon-festival.aspx</t>
  </si>
  <si>
    <t>https://ridewithgps.com/routes/30503549</t>
  </si>
  <si>
    <t>Standard</t>
  </si>
  <si>
    <t>Swim Leg:</t>
  </si>
  <si>
    <t>Bike Leg courses are shown below:</t>
  </si>
  <si>
    <t>Princess Royal Hospital, Haywards Heath</t>
  </si>
  <si>
    <t>Left turn from reservoir access road into COLLEGE ROAD towards HAYWARDS HEATH
MARSHAL HERE</t>
  </si>
  <si>
    <t>Ground conditions</t>
  </si>
  <si>
    <t>01444 892549</t>
  </si>
  <si>
    <t>Ardingly Activity and Watersport Centre</t>
  </si>
  <si>
    <t>Organisers should notify the below bodies. Local requirements may mean that not all need to be notified, depending on location and the type of event being organised.</t>
  </si>
  <si>
    <t>Copy icon from below and paste into 'Symbol' box on Cycle, Kids Cycle, Run and Kids Run tabs.</t>
  </si>
  <si>
    <t>Martin Shoesmith</t>
  </si>
  <si>
    <t>07932108023</t>
  </si>
  <si>
    <t>mshoesmith@canopus.financial</t>
  </si>
  <si>
    <t>The Hedges, Courtmead Road, Cuckfield, West Sussex. RH17 5LP</t>
  </si>
  <si>
    <t>RH17 5LP</t>
  </si>
  <si>
    <t>1PM</t>
  </si>
  <si>
    <t>Chris Kinsman</t>
  </si>
  <si>
    <t>Ardingly Activity Centre</t>
  </si>
  <si>
    <t>24.8Km</t>
  </si>
  <si>
    <t>30</t>
  </si>
  <si>
    <t xml:space="preserve">First aid trained staff on site. Advance briefing to competitors to bring personal medication and empty medication box will be provided. Although the site has poor mobile phone coverage, there is a landline from which emergency services can be contacted. The site EAP can be found here: </t>
  </si>
  <si>
    <t xml:space="preserve">Weather forecast and warnings available via media chanels. Competitors, spectators and marshals monitor weather routinely. On the day assessment of conditions will be undertaken and advice given to those attending of any specific concerns or hazzards. </t>
  </si>
  <si>
    <t xml:space="preserve">Event team are familiar with set up equipment. Equipment is in the main minimal and involves minimal risk of injury.Event team to follow manufacturer’s instructions for items used in build/derig. Event team to wear appropriate PPE. </t>
  </si>
  <si>
    <t xml:space="preserve"> All competitors required to produce valid British Triathlon race licence or purchase day membership. Competitor numbers will not be high and Marshals present to assist in creating one-way flow through the registration and transition area.   MSTC members are covered by additional Club Imdemnity. </t>
  </si>
  <si>
    <t>Spectators to be separated from start/finish areas. Finish area sufficiently wide to enable sprint finish between competitors. Water available in post-race recovery area. Medical provision at finish line. Although there will not be paramedics on site, all Activity centre staff are first aid trained and informally we have several club members who are doctors, likely to be in attendence. In the case of emergency, then the ambulance service will be called via 999 emergency services.</t>
  </si>
  <si>
    <t>The event will be taking place during daylight hours only. The facility is sufficiently large to be able to cope with the low number of competitors. There is a grassy bank leading from the transition area to the swim entry. This can be uneven and competitors are briefed that this can be a trip hazard or otherwise cause athletes who are running to twist an ankle. Competitors are advised to take care in briefing.</t>
  </si>
  <si>
    <t>The facility is sufficiently large to be able to accommodate 80 competitors. The event begins before most dog walkers etc arrive in the public car park which can accommodate a large number of vehicles. It is sufficiently large so that there is no risk of conflict of interest between different centre users. The transition area is segregated from the nearby car-park by a low wooden fence so there is no risk to competitors and other centre users.The race is starting before most other Activity Centre users will be arriving so there is no risk to competitors or pedestrians pre-start.</t>
  </si>
  <si>
    <t>Toilets, showers and changing facilities area available at the nearby Watersports Centre. This will be opened from about 06;30. The centre also has a café so food, drinks and other refreshments will be available.</t>
  </si>
  <si>
    <t>This is a low key training event of fairly short duration with minimal marshalling requirements. They are provided with seats and also have shelter provided by the gazebos and Marshalls will be able to change duties as required. Refreshments are available at the cafe. Swim marshals when released from their duties may be deployed to other duties. Timing/Transition/Finish marshals form a part of the same team and are all located within the transition area. A post race BBQ is planned to which all marshals will be invited.</t>
  </si>
  <si>
    <t>Martin Shoesmith (Race Director)</t>
  </si>
  <si>
    <t>MS</t>
  </si>
  <si>
    <t xml:space="preserve">All relevant agencies (South East Water, West Sussex Highways Agency and Sussex Police) been informed of the race. The swim takes place in Ardingly Reservoir and the club has a long-standing relationship with the Watersports and Activity Centre manager, who has been involved in the organsation of the event. The run takes place on public footpaths so there are no other landowners and stakeholders who need to be notified. Advance notification signage have not been requested by any agency. The cycle course will be clearly signed for competitors and will make other road users aware that an event is taking place. </t>
  </si>
  <si>
    <t>Standard  Distance</t>
  </si>
  <si>
    <t>Standard  Distance Turn Right</t>
  </si>
  <si>
    <t xml:space="preserve">DANGER – stop  – foot down to ensure no oncoming traffic from both sides This is a fast road. </t>
  </si>
  <si>
    <t>DANGER – stop  – foot down to ensure no oncoming traffic from both sides. This is a fast road.</t>
  </si>
  <si>
    <t xml:space="preserve">Vigilence required in case of turning traffic
</t>
  </si>
  <si>
    <t>If still a risk the manhole cover will be highlighted at event briefing</t>
  </si>
  <si>
    <t>Very low gear required for the left turn as very steep for 30m
Copyhold Lane a reasonable surface and no junctions, but is quite windy until it reaches T junction at College Road to rejoin main route again. Beware of oncoming vehicles.</t>
  </si>
  <si>
    <t>Standard Straight On</t>
  </si>
  <si>
    <t>All races</t>
  </si>
  <si>
    <t>TURNERS HILL CROSSROAD - carry on straight. Standard Distance carry on along B2028</t>
  </si>
  <si>
    <t>36.9K (sprint)21.2 km</t>
  </si>
  <si>
    <t xml:space="preserve"> TURN LEFT at T-junction into College Road, caution for traffic and bikes from right, visibility is good</t>
  </si>
  <si>
    <t>38.5(Sprint 22.8K)</t>
  </si>
  <si>
    <t xml:space="preserve">
39.6 km
(SPRINT 24.0 km)</t>
  </si>
  <si>
    <t>40.6
(SPRINT 24.8km)</t>
  </si>
  <si>
    <t>turn left</t>
  </si>
  <si>
    <t xml:space="preserve"> Turn Left</t>
  </si>
  <si>
    <t xml:space="preserve">The run course is almost entirely on a public Bridleway or right of way which at times is fairly wide and has plenty of passing points. The only point runners are required to enter a foad footpath is for approx. 100 yards.  Numbers of other users along this route is likely to be low. Run course will not be marked but will have turn points which will be seen by other users. It is unlikely there will be other cyclists on this route.No landowners to be informed. </t>
  </si>
  <si>
    <t>Run route to be made available to competitors in advance. Run course is fairly simple to navigate and will have turn points for competitors and key points identified in pre-race briefing.</t>
  </si>
  <si>
    <t>Competitors split across 2 main distances. Spacious grassy area for transition to ensure that there is no congestion/choke points. Additionally transition has been designed so that there is a one-way flow of competitors through transition.</t>
  </si>
  <si>
    <t xml:space="preserve">https://ridewithgps.com/routes/29848438
</t>
  </si>
  <si>
    <t xml:space="preserve">Mid Sussex District Council </t>
  </si>
  <si>
    <t>Safety Advisory Group</t>
  </si>
  <si>
    <t>competitors</t>
  </si>
  <si>
    <t>Wasp Stings</t>
  </si>
  <si>
    <t xml:space="preserve">          Run Route</t>
  </si>
  <si>
    <t>Competitors briefed before event and to take care. Weather related issue, may not happen.</t>
  </si>
  <si>
    <t>Jo Fleming</t>
  </si>
  <si>
    <t>drjofleming@hotmail.com</t>
  </si>
  <si>
    <t>07791223063</t>
  </si>
  <si>
    <t>7.30am</t>
  </si>
  <si>
    <t>1000m</t>
  </si>
  <si>
    <t>1900</t>
  </si>
  <si>
    <t>48.0km</t>
  </si>
  <si>
    <t>(Competitor numbers capped at sixty)</t>
  </si>
  <si>
    <t>Activity centre staff are RYA and first aid trained. MSTC carries out risk assessment to assess competency of OWS. Radio communications are available for use between water safety staff for Ardingly employees and MSTC club members.</t>
  </si>
  <si>
    <t xml:space="preserve">Slipway is concrete with a good level of grip. </t>
  </si>
  <si>
    <t>The bouys were placed at the beginning of the club's open water swim season. There is a chance that their positions will change. Distances have been measured by GPS so accuracy of course length can be assured. Swimmers will be started at intervals to avoid congesion and social distancing. Also there is mitigation in place to reduce possibility of any conflict at the turning buoy near the start of the course for swimmers exiting the water and swimmers continuing on around the course.</t>
  </si>
  <si>
    <t xml:space="preserve">Water quality testing is conducted in accordance with the guidance given by SH2OUT (Water Quality Guidance for Open Water Events and Training Sessions). Ardingly Reservoir is under the management of South East Water, who regularly undertake water quality testing on behalf of Ardingly Activity Centre. Ardingly Activity Centre is an RYA accredited training centre and also with British Rowing through Ardingly Rowing Club. In the event of an adverse report in the lead up to the event, the OW swim will be cancelled and the triathlon events will revert to a bike and run. </t>
  </si>
  <si>
    <t xml:space="preserve">South East Water policy requires that all open water swimming must be conducted having donned a wetsuit. In the event that the water temperature on the day exceeds 23 deg C, then the swim leg will be cancelled. In such instances, the races will be bike and run only. </t>
  </si>
  <si>
    <t>Ardlingly reservoir is non tidal and does not have a standing current. The prevailing wind can cause waves (no more than 30  centimeters in height). In the event of adverse weather, the swim leg will be cancelled for all competitors and the race will revert to a bike/run course.</t>
  </si>
  <si>
    <t>Swimmers are checked in and out by marshals. The swim course is patrolled by a powered boat and 2 kayakers. All marshals involved in on water support are in radio contact with both the Race Director and the Activity Centre, who have a landline and therefore in direct contact with emergency services.</t>
  </si>
  <si>
    <t xml:space="preserve"> The Activity Centre has well documented procedures to manage other activities and open water swimming.  There are typically other water users (sailors, stand-up paddle boarders and the like) however they should not be active until the swim section is completed.</t>
  </si>
  <si>
    <t xml:space="preserve">Entrants are limited to club members who have the opportuniity to swim the course twice a week. Social distancing should help stop faster competitors touching/intimidating less fast. Competitors will be advised of emergency procedures and the role of the on duty safety team. </t>
  </si>
  <si>
    <t>Adverse weather conditions do not generally cause an issue at Ardlingly. In the event of electrical storms however, then a decision will be made prior to race start as to whether to proceed with the swim. If for any reason that there is a catestrophic weather situation that builds whilst competitors are on the water, the Activity Centre has well documented plans for the recall of water users. In the case of open water swimmers, this includes the use of kayakers shepherding swimmers to the nearest land. It should be noted that the swim course is never more than 200 meters from landfall.</t>
  </si>
  <si>
    <t xml:space="preserve">Links to maps here: https://midsussextriclub.com/club-events/seasons-events/mstc-triathlon-festival.aspx
The course is wholly upon metalled public roads from the reservoir up to Turners Hill and back down to Haywards Heath via the Balcombe Road. Road conditions are generally in a poor state of repair with some potholes or other hazards to cyclists. The route, in the main consists of an anticlockwise circuit. The route is laregly on rural roads.  The route, as can be seen from the profiles on the Images worksheet, is best described as undulating with some fast stretches out of built up areas. </t>
  </si>
  <si>
    <t xml:space="preserve">An initial assessment of the road conditions has already been carried out and there are some potholes/surface defects which will be clearly seen in daylight hours and can be avoided. It is envisaged that local highways agency will repair more serious ones closer to the event as part of their statuatory duty, as it affects other road users. A further assessment will be made on the day prior to the race and significant surface defects will be highlighted in an email iff needed. </t>
  </si>
  <si>
    <t xml:space="preserve">Competitors will be briefed to adhere to Highway Code/relevant traffic laws and that the event is being run under British Triathlon Competition Rules. The club has a webpage that provides all competitor information for the tri festival. This includes links to all course routes for the bike and run legs. The swim leg is the standard club OW training circuit so no additional information is required. </t>
  </si>
  <si>
    <t>The club has a webpage that provides all competitor information for the tri festival. This includes links to all course routes for the bike and run legs. Competitors are club members who are familiar with, not only the local roads, but the standard courses used for this event. Nevertheless. course routes are available electronically to download to Garmin devices. The cycle course is clearly signed for competitors. As this is a low key event, there are no marshals on the bike leg.  No 'broom wagon' is available for this event however competitors are counted back into T2 and a vehicle will be sent out in the event that any competitor is unduly over a reasonable time for their respective race length.</t>
  </si>
  <si>
    <t>There are no marshals on the bike/run legs. There are no marshals on the bike/run legs so there is no requirement to brief them about the need to avoid stopping traffic.</t>
  </si>
  <si>
    <r>
      <rPr>
        <sz val="10"/>
        <rFont val="Trebuchet MS"/>
        <family val="2"/>
      </rPr>
      <t xml:space="preserve">Run course is shown in: </t>
    </r>
    <r>
      <rPr>
        <sz val="10"/>
        <color rgb="FF4EC1E0"/>
        <rFont val="Trebuchet MS"/>
        <family val="2"/>
      </rPr>
      <t>http://www.strava.com/routes/22920606</t>
    </r>
    <r>
      <rPr>
        <sz val="10"/>
        <rFont val="Trebuchet MS"/>
        <family val="2"/>
      </rPr>
      <t xml:space="preserve"> and also in Images tab at end of document. It is all off road and consists of a public footpath and bridle way following one side of Ardingly Reservoir. The entire route is used by dog walkers, ramblers and occasional horse riders/horses. Both  the Sprint and Standard competitors start and end at the same time and place. The run of the short course leaves the centre and follows the footpath around the lake to a 2.5 marker post and then returns along the same footpath (5K). The standard course completes the same route as the short course but does this twice before progressing to the bike stage (10K). </t>
    </r>
  </si>
  <si>
    <t xml:space="preserve">The bridlepath and grassy area leading to the bridlepath consists of an uneven surface, which presents a trip and injury hazard to competitors. This will be described to competitors. The bridlepath is a mix of mud/pubble underfoot and is normally dry with good foothold to avoid injury. Visibility is good so there is no risk to other bridlepath users, especially equestrians. </t>
  </si>
  <si>
    <t>There is no Mount/Dismount line. There is a left hand bend at the exit pf the car park and good visibility of any other road users. Risk is further mitigated by the fact that this is a quiet service road leading to the Watersports Centre. Competitors only have a 10 meter run from the exit of the grassy transition area to the mount line thereby further limiting the risk to competitors and other road users.</t>
  </si>
  <si>
    <t>The swim exit is onto a concrete slipway, however the surface is rough and can lead to abrasion. From there, competitors run down a grassy slope that is uneven and maybe wet. This is a trip and slip hazard for competitors as well as the potential cause of twisted ankles. These risks are covered in the competitors briefing.
Once out of T1 there is a short gravel section before the mount/dismount line. Again, competitors are briefed about the hazards that this poses.</t>
  </si>
  <si>
    <t>The transition area is not enclosed, it is adjacent to the finish line and where the timing marshals will be situated throughout the race. The area is under observation. Risk is further mitigated by the fact that this is an area with a generally low level of passers-by.</t>
  </si>
  <si>
    <t xml:space="preserve">This is a low key club event and all competitors should be aware of the rules relating to illegal equipment although some outside competitors will also race.  </t>
  </si>
  <si>
    <t xml:space="preserve">Not applicable.  </t>
  </si>
  <si>
    <t xml:space="preserve">Water entry at the slipway. The start will be from the slipway, in chest high water, in hearing distance of the starter. Once started, proceed to the nearest buoy which should be passed on the left hand side before continuing with the course for the required number of laps. The course is a 450 meter circuit so competitors will compelete 2 laps and Olympic 4 laps. Competitors should note the water tower hazard and should not leave the course by more than a few meters. Overtaking swimmers responsibility to maintain social distance, once overtaken the overtaken swimmer must maintain social distancing. On the final lap, round the last bouy on the right taking care to avoid swimmers starting or lapping, it is the responsinility of the exiting swimmer to maintain social distancing, exit via the slip way. </t>
  </si>
  <si>
    <t>The run to transition is on grass terrain and down an embankment. The ground conditions underfoot may be unevan and possibly wet and competitors are advise of this and to take care to avoid injury.</t>
  </si>
  <si>
    <t xml:space="preserve">1 every minute, may be changed gto 30 secs  </t>
  </si>
  <si>
    <t xml:space="preserve">All competitors will enter one at a time at intervwals from the slip way, swim the required laps and exit via the slip way. Congestion will be minimal.  </t>
  </si>
  <si>
    <t>Kayaks 2, time keeper, race director covid officer</t>
  </si>
  <si>
    <t xml:space="preserve">Powered boat and kayakers on water to assist. Competitors briefed to roll on back and raise hand in case of difficulty.People moving/removing/loading/preparing boats, canoes, windsurfing boards and sails and other equipment on access road and adjacent tarmac’ areas - this risk is minimised by the early start time of the swim and a requirement that all swimmers be clear of the water by 9.30 to enable other centre users to use the water. All participants at risk of: slipping, tripping and/or falling as well as cuts and abrasions to feet. Risk mitigated by asking competitors to wear flipflops to the start and recover footware. All swimmers are at risk of physiological and/or medical symptoms however this risk has been mitigated by allowing only club members to enter who have the opportuniy of swimming the course prior to rae day to test fitness and the requirement for competitors to inform race staff of any predisposing medical conditions. </t>
  </si>
  <si>
    <t>The event is limited to 40 competitors and split over 2 races. The event is designed to allow social distancing. The course length is such that there is minimal chance that there will be any instances where competitors get into conflict.</t>
  </si>
  <si>
    <t>The transition area is located on a grassy bank close to the Start/Finish line at the Ardingly Activity Centre. The area is not cordoned off but is an expansive open area bordered on one side from a public car park by a wooden fence. The club has ample racking for competitors and with the numbers of competitors not being large there should be no reason for congestion. Entry to the Transition site will be a short run from the finish point and exit at one end of the Transition area through a gap in the fence line at the entrance to the Centres car park. Return entry into Transition from the bike course will be by the same route (in reverse). There is no mount line, transition on a private road where there is good visibility for any other road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</si>
</sst>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F800]dddd\,\ mmmm\ dd\,\ yyyy"/>
  </numFmts>
  <fonts count="38" x14ac:knownFonts="1">
    <font>
      <sz val="8"/>
      <color theme="1"/>
      <name val="Trebuchet MS"/>
      <family val="2"/>
    </font>
    <font>
      <sz val="8"/>
      <color theme="0"/>
      <name val="Trebuchet MS"/>
      <family val="2"/>
    </font>
    <font>
      <sz val="9.5"/>
      <color theme="1" tint="0.14996795556505021"/>
      <name val="Trebuchet MS"/>
      <family val="2"/>
    </font>
    <font>
      <sz val="9.5"/>
      <color theme="0"/>
      <name val="Trebuchet MS"/>
      <family val="2"/>
    </font>
    <font>
      <sz val="11"/>
      <color theme="1" tint="0.14996795556505021"/>
      <name val="Trebuchet MS"/>
      <family val="2"/>
    </font>
    <font>
      <sz val="8.5"/>
      <color theme="1" tint="0.14996795556505021"/>
      <name val="Trebuchet MS"/>
      <family val="2"/>
    </font>
    <font>
      <sz val="8"/>
      <color theme="1" tint="0.14996795556505021"/>
      <name val="Trebuchet MS"/>
      <family val="2"/>
    </font>
    <font>
      <sz val="8.5"/>
      <color theme="0"/>
      <name val="Trebuchet MS"/>
      <family val="2"/>
    </font>
    <font>
      <sz val="9"/>
      <color theme="0"/>
      <name val="Trebuchet MS"/>
      <family val="2"/>
    </font>
    <font>
      <sz val="11"/>
      <color theme="1"/>
      <name val="Trebuchet MS"/>
      <family val="2"/>
    </font>
    <font>
      <b/>
      <sz val="10"/>
      <color theme="1"/>
      <name val="Trebuchet MS"/>
      <family val="2"/>
    </font>
    <font>
      <sz val="9.5"/>
      <color theme="1"/>
      <name val="Trebuchet MS"/>
      <family val="2"/>
    </font>
    <font>
      <sz val="10"/>
      <color theme="1"/>
      <name val="Trebuchet MS"/>
      <family val="2"/>
    </font>
    <font>
      <b/>
      <u/>
      <sz val="10"/>
      <color theme="10"/>
      <name val="Trebuchet MS"/>
      <family val="2"/>
    </font>
    <font>
      <sz val="20"/>
      <color theme="0"/>
      <name val="Trebuchet MS"/>
      <family val="2"/>
    </font>
    <font>
      <sz val="10"/>
      <color theme="1" tint="0.14996795556505021"/>
      <name val="Trebuchet MS"/>
      <family val="2"/>
    </font>
    <font>
      <sz val="14"/>
      <color theme="1" tint="0.14996795556505021"/>
      <name val="Trebuchet MS"/>
      <family val="2"/>
    </font>
    <font>
      <sz val="14"/>
      <color theme="0"/>
      <name val="Trebuchet MS"/>
      <family val="2"/>
    </font>
    <font>
      <u/>
      <sz val="10"/>
      <color theme="10"/>
      <name val="Trebuchet MS"/>
      <family val="2"/>
    </font>
    <font>
      <sz val="9"/>
      <color theme="1" tint="0.14996795556505021"/>
      <name val="Trebuchet MS"/>
      <family val="2"/>
    </font>
    <font>
      <sz val="9.5"/>
      <name val="Trebuchet MS"/>
      <family val="2"/>
    </font>
    <font>
      <b/>
      <sz val="9.5"/>
      <color rgb="FFD0122D"/>
      <name val="Trebuchet MS"/>
      <family val="2"/>
    </font>
    <font>
      <b/>
      <sz val="10"/>
      <color rgb="FFD0122D"/>
      <name val="Trebuchet MS"/>
      <family val="2"/>
    </font>
    <font>
      <sz val="7.5"/>
      <color theme="1" tint="0.14996795556505021"/>
      <name val="Trebuchet MS"/>
      <family val="2"/>
    </font>
    <font>
      <b/>
      <sz val="8.5"/>
      <color theme="1" tint="0.14996795556505021"/>
      <name val="Trebuchet MS"/>
      <family val="2"/>
    </font>
    <font>
      <sz val="9.5"/>
      <color rgb="FFD0122D"/>
      <name val="Trebuchet MS"/>
      <family val="2"/>
    </font>
    <font>
      <b/>
      <u/>
      <sz val="8"/>
      <color theme="10"/>
      <name val="Trebuchet MS"/>
      <family val="2"/>
    </font>
    <font>
      <b/>
      <u/>
      <vertAlign val="subscript"/>
      <sz val="8"/>
      <color theme="10"/>
      <name val="Trebuchet MS"/>
      <family val="2"/>
    </font>
    <font>
      <b/>
      <u/>
      <sz val="9.5"/>
      <color theme="10"/>
      <name val="Trebuchet MS"/>
      <family val="2"/>
    </font>
    <font>
      <b/>
      <u/>
      <vertAlign val="subscript"/>
      <sz val="9.5"/>
      <color theme="10"/>
      <name val="Trebuchet MS"/>
      <family val="2"/>
    </font>
    <font>
      <b/>
      <vertAlign val="subscript"/>
      <sz val="9.5"/>
      <color rgb="FFD0122D"/>
      <name val="Trebuchet MS"/>
      <family val="2"/>
    </font>
    <font>
      <b/>
      <sz val="9.5"/>
      <color rgb="FF1E428A"/>
      <name val="Trebuchet MS"/>
      <family val="2"/>
    </font>
    <font>
      <b/>
      <sz val="11"/>
      <color theme="1"/>
      <name val="Trebuchet MS"/>
      <family val="2"/>
    </font>
    <font>
      <u/>
      <sz val="11"/>
      <color theme="1" tint="0.14996795556505021"/>
      <name val="Trebuchet MS"/>
      <family val="2"/>
    </font>
    <font>
      <sz val="18"/>
      <color theme="1"/>
      <name val="STXingkai"/>
      <charset val="134"/>
    </font>
    <font>
      <sz val="10"/>
      <name val="Trebuchet MS"/>
      <family val="2"/>
    </font>
    <font>
      <sz val="10"/>
      <color rgb="FF4EC1E0"/>
      <name val="Trebuchet MS"/>
      <family val="2"/>
    </font>
    <font>
      <sz val="10"/>
      <color theme="10"/>
      <name val="Trebuchet MS"/>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1E428A"/>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13" fillId="0" borderId="0" applyNumberFormat="0" applyFill="0" applyBorder="0" applyAlignment="0" applyProtection="0"/>
  </cellStyleXfs>
  <cellXfs count="260">
    <xf numFmtId="0" fontId="0" fillId="0" borderId="0" xfId="0"/>
    <xf numFmtId="0" fontId="2" fillId="2" borderId="0" xfId="0" applyFont="1" applyFill="1" applyAlignment="1">
      <alignment vertical="center"/>
    </xf>
    <xf numFmtId="0" fontId="2" fillId="3" borderId="0" xfId="0" applyFont="1" applyFill="1" applyAlignment="1">
      <alignment vertical="center"/>
    </xf>
    <xf numFmtId="0" fontId="2" fillId="3" borderId="0" xfId="0" applyFont="1" applyFill="1" applyBorder="1" applyAlignment="1">
      <alignment horizontal="left" vertical="center"/>
    </xf>
    <xf numFmtId="0" fontId="2" fillId="3" borderId="0" xfId="0" applyFont="1" applyFill="1" applyAlignment="1">
      <alignment horizontal="center" vertical="center"/>
    </xf>
    <xf numFmtId="0" fontId="5" fillId="3" borderId="0" xfId="0" applyFont="1" applyFill="1" applyAlignment="1">
      <alignment vertical="center"/>
    </xf>
    <xf numFmtId="0" fontId="5" fillId="3" borderId="0" xfId="0" applyFont="1" applyFill="1" applyAlignment="1">
      <alignment horizontal="center" vertical="center"/>
    </xf>
    <xf numFmtId="0" fontId="5" fillId="3" borderId="0" xfId="0" applyFont="1" applyFill="1" applyAlignment="1">
      <alignment horizontal="left" vertical="center"/>
    </xf>
    <xf numFmtId="0" fontId="4" fillId="3" borderId="0" xfId="0" applyFont="1" applyFill="1" applyAlignment="1">
      <alignment vertical="center"/>
    </xf>
    <xf numFmtId="0" fontId="2" fillId="3" borderId="0" xfId="0" applyFont="1" applyFill="1" applyBorder="1" applyAlignment="1">
      <alignment vertical="center"/>
    </xf>
    <xf numFmtId="0" fontId="0" fillId="0" borderId="0" xfId="0" quotePrefix="1"/>
    <xf numFmtId="0" fontId="15" fillId="3" borderId="1" xfId="0" applyFont="1" applyFill="1" applyBorder="1" applyAlignment="1">
      <alignment horizontal="center" vertical="top"/>
    </xf>
    <xf numFmtId="0" fontId="16" fillId="3" borderId="0" xfId="0" applyFont="1" applyFill="1" applyAlignment="1">
      <alignment vertical="center"/>
    </xf>
    <xf numFmtId="0" fontId="15" fillId="3" borderId="1" xfId="0" applyFont="1" applyFill="1" applyBorder="1" applyAlignment="1" applyProtection="1">
      <alignment horizontal="center" vertical="top"/>
      <protection locked="0"/>
    </xf>
    <xf numFmtId="0" fontId="4" fillId="3" borderId="0" xfId="0" applyFont="1" applyFill="1" applyBorder="1" applyAlignment="1" applyProtection="1">
      <alignment horizontal="center" vertical="top"/>
      <protection locked="0"/>
    </xf>
    <xf numFmtId="0" fontId="4" fillId="3" borderId="1" xfId="0" applyFont="1" applyFill="1" applyBorder="1" applyAlignment="1">
      <alignment horizontal="center" vertical="center"/>
    </xf>
    <xf numFmtId="0" fontId="4" fillId="3" borderId="0" xfId="0" applyFont="1" applyFill="1" applyBorder="1" applyAlignment="1">
      <alignment vertical="center"/>
    </xf>
    <xf numFmtId="0" fontId="5" fillId="3" borderId="0" xfId="0" applyFont="1" applyFill="1" applyAlignment="1">
      <alignment vertical="top" wrapText="1"/>
    </xf>
    <xf numFmtId="0" fontId="0" fillId="3" borderId="0" xfId="0" applyFont="1" applyFill="1" applyProtection="1">
      <protection locked="0"/>
    </xf>
    <xf numFmtId="0" fontId="2" fillId="3" borderId="0" xfId="0" applyFont="1" applyFill="1" applyAlignment="1" applyProtection="1">
      <alignment vertical="center"/>
      <protection locked="0"/>
    </xf>
    <xf numFmtId="0" fontId="12" fillId="3" borderId="0" xfId="0" applyFont="1" applyFill="1" applyAlignment="1" applyProtection="1">
      <alignment wrapText="1"/>
      <protection locked="0"/>
    </xf>
    <xf numFmtId="0" fontId="20" fillId="3" borderId="0" xfId="0" applyFont="1" applyFill="1" applyAlignment="1" applyProtection="1">
      <alignment vertical="center"/>
      <protection locked="0"/>
    </xf>
    <xf numFmtId="0" fontId="12" fillId="3" borderId="0" xfId="0" applyFont="1" applyFill="1" applyAlignment="1" applyProtection="1">
      <alignment vertical="center"/>
      <protection locked="0"/>
    </xf>
    <xf numFmtId="0" fontId="11" fillId="3" borderId="0" xfId="0" applyFont="1" applyFill="1" applyProtection="1">
      <protection locked="0"/>
    </xf>
    <xf numFmtId="0" fontId="11" fillId="3" borderId="1" xfId="0" applyFont="1" applyFill="1" applyBorder="1" applyAlignment="1" applyProtection="1">
      <alignment horizontal="center"/>
    </xf>
    <xf numFmtId="0" fontId="17" fillId="4" borderId="0" xfId="0" applyFont="1" applyFill="1" applyAlignment="1">
      <alignment vertical="center"/>
    </xf>
    <xf numFmtId="0" fontId="3" fillId="4" borderId="0" xfId="0" applyFont="1" applyFill="1" applyAlignment="1">
      <alignment vertical="center"/>
    </xf>
    <xf numFmtId="0" fontId="3" fillId="4" borderId="1" xfId="0" applyFont="1" applyFill="1" applyBorder="1" applyAlignment="1">
      <alignment vertical="center"/>
    </xf>
    <xf numFmtId="0" fontId="1" fillId="4" borderId="1" xfId="0" applyFont="1" applyFill="1" applyBorder="1" applyAlignment="1">
      <alignment horizontal="center" vertical="center"/>
    </xf>
    <xf numFmtId="0" fontId="1" fillId="4" borderId="1" xfId="0" applyFont="1" applyFill="1" applyBorder="1" applyAlignment="1">
      <alignment horizontal="center" wrapText="1"/>
    </xf>
    <xf numFmtId="0" fontId="22" fillId="3" borderId="0" xfId="0" applyFont="1" applyFill="1" applyAlignment="1">
      <alignment horizontal="left" vertical="center"/>
    </xf>
    <xf numFmtId="0" fontId="3" fillId="4" borderId="1" xfId="0" applyFont="1" applyFill="1" applyBorder="1" applyAlignment="1">
      <alignment horizontal="center" vertical="center"/>
    </xf>
    <xf numFmtId="0" fontId="3" fillId="4" borderId="6" xfId="0" applyFont="1" applyFill="1" applyBorder="1" applyAlignment="1">
      <alignment vertical="center"/>
    </xf>
    <xf numFmtId="0" fontId="7" fillId="4" borderId="0" xfId="0" applyFont="1" applyFill="1" applyAlignment="1">
      <alignment horizontal="left" vertical="center"/>
    </xf>
    <xf numFmtId="0" fontId="1" fillId="4" borderId="1" xfId="0" applyFont="1" applyFill="1" applyBorder="1" applyAlignment="1">
      <alignment horizontal="center"/>
    </xf>
    <xf numFmtId="0" fontId="3" fillId="4" borderId="0" xfId="0" applyFont="1" applyFill="1" applyAlignment="1" applyProtection="1">
      <alignment vertical="center"/>
      <protection locked="0"/>
    </xf>
    <xf numFmtId="0" fontId="3" fillId="4" borderId="1" xfId="0" applyFont="1" applyFill="1" applyBorder="1" applyAlignment="1" applyProtection="1">
      <alignment horizontal="center"/>
      <protection locked="0"/>
    </xf>
    <xf numFmtId="0" fontId="3"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23" fillId="3" borderId="0" xfId="0" applyFont="1" applyFill="1" applyAlignment="1">
      <alignment vertical="center"/>
    </xf>
    <xf numFmtId="0" fontId="23" fillId="3" borderId="0" xfId="0" applyFont="1" applyFill="1" applyAlignment="1">
      <alignment vertical="top"/>
    </xf>
    <xf numFmtId="0" fontId="23" fillId="3" borderId="1" xfId="0" applyFont="1" applyFill="1" applyBorder="1" applyAlignment="1">
      <alignment horizontal="center" vertical="center" wrapText="1"/>
    </xf>
    <xf numFmtId="2" fontId="23" fillId="3" borderId="1" xfId="0" applyNumberFormat="1" applyFont="1" applyFill="1" applyBorder="1" applyAlignment="1">
      <alignment horizontal="center"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6" fillId="3" borderId="0" xfId="0" applyFont="1" applyFill="1" applyAlignment="1">
      <alignment vertical="center"/>
    </xf>
    <xf numFmtId="0" fontId="6" fillId="3" borderId="0" xfId="0" applyFont="1" applyFill="1" applyAlignment="1">
      <alignment vertical="center" wrapText="1"/>
    </xf>
    <xf numFmtId="0" fontId="6" fillId="3" borderId="4" xfId="0" applyFont="1" applyFill="1" applyBorder="1" applyAlignment="1">
      <alignment horizontal="center" vertical="center" wrapText="1"/>
    </xf>
    <xf numFmtId="0" fontId="6" fillId="3" borderId="0" xfId="0" applyFont="1" applyFill="1" applyAlignment="1">
      <alignment vertical="top"/>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2" fontId="6" fillId="3" borderId="1" xfId="0" applyNumberFormat="1" applyFont="1" applyFill="1" applyBorder="1" applyAlignment="1">
      <alignment horizontal="center" vertical="center" wrapText="1"/>
    </xf>
    <xf numFmtId="0" fontId="6" fillId="3" borderId="1" xfId="0" applyFont="1" applyFill="1" applyBorder="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wrapText="1"/>
    </xf>
    <xf numFmtId="0" fontId="6" fillId="3" borderId="4" xfId="0" applyFont="1" applyFill="1" applyBorder="1" applyAlignment="1">
      <alignment horizontal="center" vertical="center"/>
    </xf>
    <xf numFmtId="0" fontId="6" fillId="3" borderId="4" xfId="0" applyFont="1" applyFill="1" applyBorder="1" applyAlignment="1" applyProtection="1">
      <alignment vertical="top"/>
      <protection locked="0"/>
    </xf>
    <xf numFmtId="0" fontId="0" fillId="3" borderId="0" xfId="0" applyFont="1" applyFill="1" applyAlignment="1" applyProtection="1">
      <alignment vertical="center" wrapText="1"/>
      <protection locked="0"/>
    </xf>
    <xf numFmtId="0" fontId="24" fillId="3" borderId="0" xfId="0" applyFont="1" applyFill="1" applyAlignment="1">
      <alignment horizontal="left" vertical="center"/>
    </xf>
    <xf numFmtId="0" fontId="25" fillId="3" borderId="0" xfId="0" applyFont="1" applyFill="1" applyAlignment="1">
      <alignment vertical="center"/>
    </xf>
    <xf numFmtId="0" fontId="6" fillId="3" borderId="1" xfId="0" applyFont="1" applyFill="1" applyBorder="1" applyAlignment="1">
      <alignment horizontal="center" vertical="center" wrapText="1"/>
    </xf>
    <xf numFmtId="0" fontId="6" fillId="3" borderId="1" xfId="0" applyFont="1" applyFill="1" applyBorder="1" applyAlignment="1" applyProtection="1">
      <alignment vertical="top"/>
      <protection locked="0"/>
    </xf>
    <xf numFmtId="0" fontId="28" fillId="3" borderId="0" xfId="1" applyFont="1" applyFill="1" applyAlignment="1">
      <alignment vertical="center"/>
    </xf>
    <xf numFmtId="0" fontId="6"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 xfId="0" applyFont="1" applyFill="1" applyBorder="1" applyAlignment="1">
      <alignment vertical="center" wrapText="1"/>
    </xf>
    <xf numFmtId="0" fontId="6" fillId="3" borderId="0" xfId="0" applyFont="1" applyFill="1" applyAlignment="1">
      <alignment vertical="top" wrapText="1"/>
    </xf>
    <xf numFmtId="0" fontId="4" fillId="3" borderId="0" xfId="0" applyFont="1" applyFill="1" applyAlignment="1">
      <alignment vertical="top"/>
    </xf>
    <xf numFmtId="0" fontId="6" fillId="0" borderId="1" xfId="0" applyFont="1" applyFill="1" applyBorder="1" applyAlignment="1">
      <alignment horizontal="center" vertical="center" wrapText="1"/>
    </xf>
    <xf numFmtId="0" fontId="2" fillId="0" borderId="0" xfId="0" applyFont="1" applyFill="1" applyAlignment="1">
      <alignment vertical="center" wrapText="1"/>
    </xf>
    <xf numFmtId="0" fontId="0" fillId="0" borderId="0" xfId="0" applyAlignment="1">
      <alignment horizontal="left"/>
    </xf>
    <xf numFmtId="0" fontId="13" fillId="3" borderId="0" xfId="1" applyFill="1" applyAlignment="1">
      <alignment vertical="center" wrapText="1"/>
    </xf>
    <xf numFmtId="0" fontId="15" fillId="3" borderId="1" xfId="0" applyFont="1" applyFill="1" applyBorder="1" applyAlignment="1">
      <alignment horizontal="left" vertical="top"/>
    </xf>
    <xf numFmtId="0" fontId="15" fillId="3" borderId="1" xfId="0" applyFont="1" applyFill="1" applyBorder="1" applyAlignment="1">
      <alignment horizontal="left" vertical="top"/>
    </xf>
    <xf numFmtId="14" fontId="15" fillId="3" borderId="1" xfId="0" applyNumberFormat="1" applyFont="1" applyFill="1" applyBorder="1" applyAlignment="1">
      <alignment horizontal="center" vertical="top"/>
    </xf>
    <xf numFmtId="0" fontId="15" fillId="3" borderId="1" xfId="0" applyFont="1" applyFill="1" applyBorder="1" applyAlignment="1">
      <alignment horizontal="center" vertical="top"/>
    </xf>
    <xf numFmtId="0" fontId="15" fillId="3" borderId="2" xfId="0" applyFont="1" applyFill="1" applyBorder="1" applyAlignment="1" applyProtection="1">
      <alignment horizontal="left" vertical="top"/>
      <protection locked="0"/>
    </xf>
    <xf numFmtId="0" fontId="15" fillId="3" borderId="4" xfId="0" applyFont="1" applyFill="1" applyBorder="1" applyAlignment="1" applyProtection="1">
      <alignment horizontal="left" vertical="top"/>
      <protection locked="0"/>
    </xf>
    <xf numFmtId="0" fontId="15" fillId="3" borderId="1" xfId="0" applyFont="1" applyFill="1" applyBorder="1" applyAlignment="1" applyProtection="1">
      <alignment horizontal="left" vertical="top"/>
      <protection locked="0"/>
    </xf>
    <xf numFmtId="0" fontId="31" fillId="3" borderId="0" xfId="0" applyFont="1" applyFill="1" applyAlignment="1">
      <alignment horizontal="center" vertical="center"/>
    </xf>
    <xf numFmtId="0" fontId="15" fillId="3" borderId="2" xfId="0" applyFont="1" applyFill="1" applyBorder="1" applyAlignment="1" applyProtection="1">
      <alignment horizontal="left" vertical="top" wrapText="1"/>
      <protection locked="0"/>
    </xf>
    <xf numFmtId="0" fontId="15" fillId="3" borderId="3" xfId="0" applyFont="1" applyFill="1" applyBorder="1" applyAlignment="1" applyProtection="1">
      <alignment horizontal="left" vertical="top"/>
      <protection locked="0"/>
    </xf>
    <xf numFmtId="164" fontId="15" fillId="3" borderId="1" xfId="0" applyNumberFormat="1" applyFont="1" applyFill="1" applyBorder="1" applyAlignment="1" applyProtection="1">
      <alignment horizontal="center" vertical="top"/>
      <protection locked="0"/>
    </xf>
    <xf numFmtId="0" fontId="3" fillId="4" borderId="0" xfId="0" applyFont="1" applyFill="1" applyAlignment="1">
      <alignment horizontal="left" vertical="center" wrapText="1"/>
    </xf>
    <xf numFmtId="0" fontId="3" fillId="4" borderId="5" xfId="0" applyFont="1" applyFill="1" applyBorder="1" applyAlignment="1">
      <alignment horizontal="left" vertical="center" wrapText="1"/>
    </xf>
    <xf numFmtId="0" fontId="15" fillId="3" borderId="8" xfId="0" applyFont="1" applyFill="1" applyBorder="1" applyAlignment="1" applyProtection="1">
      <alignment horizontal="left" vertical="center" wrapText="1"/>
      <protection locked="0"/>
    </xf>
    <xf numFmtId="0" fontId="15" fillId="3" borderId="12" xfId="0" applyFont="1" applyFill="1" applyBorder="1" applyAlignment="1" applyProtection="1">
      <alignment horizontal="left" vertical="center" wrapText="1"/>
      <protection locked="0"/>
    </xf>
    <xf numFmtId="0" fontId="15" fillId="3" borderId="9" xfId="0" applyFont="1" applyFill="1" applyBorder="1" applyAlignment="1" applyProtection="1">
      <alignment horizontal="left" vertical="center" wrapText="1"/>
      <protection locked="0"/>
    </xf>
    <xf numFmtId="0" fontId="15" fillId="3" borderId="10" xfId="0" applyFont="1" applyFill="1" applyBorder="1" applyAlignment="1" applyProtection="1">
      <alignment horizontal="left" vertical="center" wrapText="1"/>
      <protection locked="0"/>
    </xf>
    <xf numFmtId="0" fontId="15" fillId="3" borderId="6"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center" wrapText="1"/>
      <protection locked="0"/>
    </xf>
    <xf numFmtId="0" fontId="3" fillId="4" borderId="1" xfId="0" applyFont="1" applyFill="1" applyBorder="1" applyAlignment="1">
      <alignment horizontal="left" vertical="center"/>
    </xf>
    <xf numFmtId="49" fontId="15" fillId="3" borderId="1" xfId="0" applyNumberFormat="1" applyFont="1" applyFill="1" applyBorder="1" applyAlignment="1">
      <alignment horizontal="left" vertical="top"/>
    </xf>
    <xf numFmtId="0" fontId="13" fillId="3" borderId="2" xfId="1" applyFill="1" applyBorder="1" applyAlignment="1" applyProtection="1">
      <alignment horizontal="left" vertical="top"/>
      <protection locked="0"/>
    </xf>
    <xf numFmtId="49" fontId="15" fillId="3" borderId="1" xfId="0" applyNumberFormat="1" applyFont="1" applyFill="1" applyBorder="1" applyAlignment="1" applyProtection="1">
      <alignment horizontal="left" vertical="top"/>
      <protection locked="0"/>
    </xf>
    <xf numFmtId="0" fontId="14" fillId="4" borderId="0" xfId="0" applyFont="1" applyFill="1" applyAlignment="1">
      <alignment horizontal="left" vertical="center"/>
    </xf>
    <xf numFmtId="0" fontId="17" fillId="4" borderId="0" xfId="0" applyFont="1" applyFill="1" applyAlignment="1">
      <alignment horizontal="center" vertical="center"/>
    </xf>
    <xf numFmtId="14" fontId="15" fillId="3" borderId="1" xfId="0" applyNumberFormat="1" applyFont="1" applyFill="1" applyBorder="1" applyAlignment="1" applyProtection="1">
      <alignment horizontal="center" vertical="top"/>
      <protection locked="0"/>
    </xf>
    <xf numFmtId="165" fontId="16" fillId="3" borderId="1" xfId="0" applyNumberFormat="1" applyFont="1" applyFill="1" applyBorder="1" applyAlignment="1">
      <alignment horizontal="left" vertical="top"/>
    </xf>
    <xf numFmtId="0" fontId="16" fillId="3" borderId="2" xfId="0" applyFont="1" applyFill="1" applyBorder="1" applyAlignment="1">
      <alignment horizontal="left" vertical="top"/>
    </xf>
    <xf numFmtId="0" fontId="16" fillId="3" borderId="3" xfId="0" applyFont="1" applyFill="1" applyBorder="1" applyAlignment="1">
      <alignment horizontal="left" vertical="top"/>
    </xf>
    <xf numFmtId="0" fontId="16" fillId="3" borderId="4" xfId="0" applyFont="1" applyFill="1" applyBorder="1" applyAlignment="1">
      <alignment horizontal="left" vertical="top"/>
    </xf>
    <xf numFmtId="0" fontId="21" fillId="3" borderId="0" xfId="0" applyFont="1" applyFill="1" applyAlignment="1">
      <alignment horizontal="center" vertical="center"/>
    </xf>
    <xf numFmtId="0" fontId="15" fillId="3" borderId="1" xfId="0" applyNumberFormat="1" applyFont="1" applyFill="1" applyBorder="1" applyAlignment="1" applyProtection="1">
      <alignment horizontal="center" vertical="top"/>
      <protection locked="0"/>
    </xf>
    <xf numFmtId="0" fontId="18" fillId="3" borderId="3" xfId="1" applyFont="1" applyFill="1" applyBorder="1" applyAlignment="1" applyProtection="1">
      <alignment horizontal="left" vertical="top"/>
      <protection locked="0"/>
    </xf>
    <xf numFmtId="0" fontId="18" fillId="3" borderId="4" xfId="1" applyFont="1" applyFill="1" applyBorder="1" applyAlignment="1" applyProtection="1">
      <alignment horizontal="left" vertical="top"/>
      <protection locked="0"/>
    </xf>
    <xf numFmtId="0" fontId="17" fillId="4" borderId="5" xfId="0" applyFont="1" applyFill="1" applyBorder="1" applyAlignment="1">
      <alignment horizontal="center" vertical="center"/>
    </xf>
    <xf numFmtId="20" fontId="4" fillId="3" borderId="1" xfId="0" applyNumberFormat="1" applyFont="1" applyFill="1" applyBorder="1" applyAlignment="1" applyProtection="1">
      <alignment horizontal="center" vertical="top"/>
      <protection locked="0"/>
    </xf>
    <xf numFmtId="49" fontId="4" fillId="3" borderId="1" xfId="0" applyNumberFormat="1" applyFont="1" applyFill="1" applyBorder="1" applyAlignment="1">
      <alignment horizontal="center" vertical="center"/>
    </xf>
    <xf numFmtId="0" fontId="4" fillId="3" borderId="1" xfId="0" applyFont="1" applyFill="1" applyBorder="1" applyAlignment="1">
      <alignment horizontal="left"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21" fillId="3" borderId="0" xfId="0" applyFont="1" applyFill="1" applyAlignment="1">
      <alignment horizontal="center" vertical="center" wrapText="1"/>
    </xf>
    <xf numFmtId="49" fontId="33" fillId="3" borderId="1" xfId="0" applyNumberFormat="1" applyFont="1" applyFill="1" applyBorder="1" applyAlignment="1">
      <alignment horizontal="center" vertical="center"/>
    </xf>
    <xf numFmtId="0" fontId="6" fillId="3" borderId="1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8"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1" fillId="4" borderId="1" xfId="0" applyFont="1" applyFill="1" applyBorder="1" applyAlignment="1">
      <alignment horizontal="center" vertical="center" wrapText="1"/>
    </xf>
    <xf numFmtId="49" fontId="15" fillId="0" borderId="1" xfId="0" applyNumberFormat="1" applyFont="1" applyFill="1" applyBorder="1" applyAlignment="1" applyProtection="1">
      <alignment horizontal="left" vertical="top"/>
      <protection locked="0"/>
    </xf>
    <xf numFmtId="0" fontId="15" fillId="0" borderId="2" xfId="0" applyFont="1" applyFill="1" applyBorder="1" applyAlignment="1" applyProtection="1">
      <alignment horizontal="left" vertical="top"/>
      <protection locked="0"/>
    </xf>
    <xf numFmtId="0" fontId="15" fillId="0" borderId="3" xfId="0" applyFont="1" applyFill="1" applyBorder="1" applyAlignment="1" applyProtection="1">
      <alignment horizontal="left" vertical="top"/>
      <protection locked="0"/>
    </xf>
    <xf numFmtId="0" fontId="15" fillId="0" borderId="4" xfId="0" applyFont="1" applyFill="1" applyBorder="1" applyAlignment="1" applyProtection="1">
      <alignment horizontal="left" vertical="top"/>
      <protection locked="0"/>
    </xf>
    <xf numFmtId="0" fontId="3" fillId="4" borderId="1" xfId="0" applyFont="1" applyFill="1" applyBorder="1" applyAlignment="1">
      <alignment horizontal="left" vertical="center" wrapText="1"/>
    </xf>
    <xf numFmtId="0" fontId="26" fillId="3" borderId="10" xfId="1" applyFont="1" applyFill="1" applyBorder="1" applyAlignment="1">
      <alignment horizontal="left" vertical="center" wrapText="1"/>
    </xf>
    <xf numFmtId="0" fontId="26" fillId="3" borderId="6" xfId="1" applyFont="1" applyFill="1" applyBorder="1" applyAlignment="1">
      <alignment horizontal="left" vertical="center" wrapText="1"/>
    </xf>
    <xf numFmtId="0" fontId="26" fillId="3" borderId="11" xfId="1" applyFont="1" applyFill="1" applyBorder="1" applyAlignment="1">
      <alignment horizontal="left" vertical="center" wrapText="1"/>
    </xf>
    <xf numFmtId="0" fontId="6" fillId="3" borderId="8"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17" fillId="4" borderId="0" xfId="0" applyFont="1" applyFill="1" applyBorder="1" applyAlignment="1">
      <alignment horizontal="center" vertical="center"/>
    </xf>
    <xf numFmtId="0" fontId="24" fillId="3" borderId="0" xfId="0" applyFont="1" applyFill="1" applyAlignment="1">
      <alignment horizontal="left" vertical="top" wrapText="1"/>
    </xf>
    <xf numFmtId="0" fontId="5" fillId="3" borderId="0" xfId="0" applyFont="1" applyFill="1" applyAlignment="1">
      <alignment horizontal="left" vertical="center" wrapText="1"/>
    </xf>
    <xf numFmtId="0" fontId="15" fillId="0" borderId="3" xfId="0" applyFont="1" applyFill="1" applyBorder="1" applyAlignment="1">
      <alignment horizontal="center" vertical="top" wrapText="1"/>
    </xf>
    <xf numFmtId="0" fontId="15" fillId="0" borderId="4" xfId="0" applyFont="1" applyFill="1" applyBorder="1" applyAlignment="1">
      <alignment horizontal="center" vertical="top" wrapText="1"/>
    </xf>
    <xf numFmtId="0" fontId="2" fillId="0" borderId="1" xfId="0" applyFont="1" applyFill="1" applyBorder="1" applyAlignment="1">
      <alignment horizontal="center" vertical="center" wrapText="1"/>
    </xf>
    <xf numFmtId="0" fontId="28" fillId="3" borderId="0" xfId="1" applyFont="1" applyFill="1" applyAlignment="1">
      <alignment horizontal="center" vertical="center"/>
    </xf>
    <xf numFmtId="0" fontId="19" fillId="3" borderId="1" xfId="0" applyFont="1" applyFill="1" applyBorder="1" applyAlignment="1">
      <alignment horizontal="left" vertical="top" wrapText="1"/>
    </xf>
    <xf numFmtId="0" fontId="6" fillId="3" borderId="3" xfId="0" applyFont="1" applyFill="1" applyBorder="1" applyAlignment="1">
      <alignment horizontal="center" vertical="center" wrapText="1"/>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6" fillId="3" borderId="4" xfId="0" applyFont="1" applyFill="1" applyBorder="1" applyAlignment="1">
      <alignment vertical="center" wrapText="1"/>
    </xf>
    <xf numFmtId="0" fontId="6" fillId="3" borderId="17" xfId="0" applyFont="1" applyFill="1" applyBorder="1" applyAlignment="1">
      <alignment horizontal="left" vertical="center" wrapText="1"/>
    </xf>
    <xf numFmtId="0" fontId="3" fillId="4" borderId="6" xfId="0" applyFont="1" applyFill="1" applyBorder="1" applyAlignment="1">
      <alignment horizontal="left" vertical="center"/>
    </xf>
    <xf numFmtId="0" fontId="6" fillId="3" borderId="1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15" fillId="3" borderId="2" xfId="0" applyFont="1" applyFill="1" applyBorder="1" applyAlignment="1">
      <alignment horizontal="center" vertical="top"/>
    </xf>
    <xf numFmtId="0" fontId="15" fillId="3" borderId="4" xfId="0" applyFont="1" applyFill="1" applyBorder="1" applyAlignment="1">
      <alignment horizontal="center" vertical="top"/>
    </xf>
    <xf numFmtId="0" fontId="3" fillId="4" borderId="17" xfId="0" applyFont="1" applyFill="1" applyBorder="1" applyAlignment="1">
      <alignment horizontal="center" vertical="center"/>
    </xf>
    <xf numFmtId="0" fontId="3" fillId="4" borderId="7" xfId="0" applyFont="1" applyFill="1" applyBorder="1" applyAlignment="1">
      <alignment horizontal="center" vertical="center"/>
    </xf>
    <xf numFmtId="0" fontId="5" fillId="3" borderId="0" xfId="0" applyFont="1" applyFill="1" applyAlignment="1">
      <alignment horizontal="left" vertical="top" wrapText="1"/>
    </xf>
    <xf numFmtId="0" fontId="8" fillId="4" borderId="8"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1" fillId="4" borderId="1" xfId="0" applyFont="1" applyFill="1" applyBorder="1" applyAlignment="1">
      <alignment horizontal="center" vertical="center"/>
    </xf>
    <xf numFmtId="0" fontId="6" fillId="2" borderId="1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3" fillId="4" borderId="0" xfId="0" applyFont="1" applyFill="1" applyAlignment="1">
      <alignment horizontal="left"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left" vertical="center"/>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7" fillId="0" borderId="1" xfId="1" applyFont="1" applyFill="1" applyBorder="1" applyAlignment="1">
      <alignment horizontal="left" vertical="center" wrapText="1"/>
    </xf>
    <xf numFmtId="0" fontId="19" fillId="0"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3" fillId="3" borderId="1" xfId="0" applyFont="1" applyFill="1" applyBorder="1" applyAlignment="1">
      <alignment horizontal="center" vertical="center" wrapText="1"/>
    </xf>
    <xf numFmtId="0" fontId="23" fillId="3" borderId="2"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2"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15" fillId="3" borderId="2" xfId="0" applyFont="1" applyFill="1" applyBorder="1" applyAlignment="1">
      <alignment horizontal="left" vertical="top"/>
    </xf>
    <xf numFmtId="0" fontId="15" fillId="3" borderId="3" xfId="0" applyFont="1" applyFill="1" applyBorder="1" applyAlignment="1">
      <alignment horizontal="left" vertical="top"/>
    </xf>
    <xf numFmtId="0" fontId="15" fillId="3" borderId="4" xfId="0" applyFont="1" applyFill="1" applyBorder="1" applyAlignment="1">
      <alignment horizontal="left" vertical="top"/>
    </xf>
    <xf numFmtId="0" fontId="32" fillId="0" borderId="14" xfId="0" applyFont="1" applyBorder="1" applyAlignment="1">
      <alignment horizontal="center" wrapText="1"/>
    </xf>
    <xf numFmtId="0" fontId="32" fillId="0" borderId="15" xfId="0" applyFont="1" applyBorder="1" applyAlignment="1">
      <alignment horizontal="center" wrapText="1"/>
    </xf>
    <xf numFmtId="0" fontId="32" fillId="0" borderId="16" xfId="0" applyFont="1" applyBorder="1" applyAlignment="1">
      <alignment horizontal="center" wrapText="1"/>
    </xf>
    <xf numFmtId="0" fontId="17" fillId="4" borderId="0" xfId="0" applyFont="1" applyFill="1" applyAlignment="1" applyProtection="1">
      <alignment horizontal="center" vertical="center"/>
      <protection locked="0"/>
    </xf>
    <xf numFmtId="0" fontId="17" fillId="4" borderId="5" xfId="0" applyFont="1" applyFill="1" applyBorder="1" applyAlignment="1" applyProtection="1">
      <alignment horizontal="center" vertical="center"/>
      <protection locked="0"/>
    </xf>
    <xf numFmtId="0" fontId="9" fillId="3" borderId="1" xfId="0" applyFont="1" applyFill="1" applyBorder="1" applyAlignment="1" applyProtection="1">
      <alignment horizontal="left"/>
      <protection locked="0"/>
    </xf>
    <xf numFmtId="0" fontId="11" fillId="3" borderId="1" xfId="0" applyFont="1" applyFill="1" applyBorder="1" applyAlignment="1" applyProtection="1">
      <alignment horizontal="center"/>
    </xf>
    <xf numFmtId="0" fontId="3" fillId="4" borderId="8" xfId="0" applyFont="1" applyFill="1" applyBorder="1" applyAlignment="1" applyProtection="1">
      <protection locked="0"/>
    </xf>
    <xf numFmtId="0" fontId="3" fillId="4" borderId="12" xfId="0" applyFont="1" applyFill="1" applyBorder="1" applyAlignment="1" applyProtection="1">
      <protection locked="0"/>
    </xf>
    <xf numFmtId="0" fontId="3" fillId="4" borderId="9" xfId="0" applyFont="1" applyFill="1" applyBorder="1" applyAlignment="1" applyProtection="1">
      <protection locked="0"/>
    </xf>
    <xf numFmtId="0" fontId="11" fillId="3" borderId="1" xfId="0" applyFont="1" applyFill="1" applyBorder="1" applyAlignment="1" applyProtection="1">
      <protection locked="0"/>
    </xf>
    <xf numFmtId="0" fontId="12" fillId="3" borderId="0" xfId="0" applyFont="1" applyFill="1" applyAlignment="1" applyProtection="1">
      <alignment horizontal="left" wrapText="1"/>
    </xf>
    <xf numFmtId="0" fontId="11" fillId="3" borderId="1" xfId="0" applyFont="1" applyFill="1" applyBorder="1" applyAlignment="1" applyProtection="1">
      <alignment horizontal="left"/>
      <protection locked="0"/>
    </xf>
    <xf numFmtId="0" fontId="3" fillId="4" borderId="1" xfId="0" applyFont="1" applyFill="1" applyBorder="1" applyAlignment="1" applyProtection="1">
      <alignment horizontal="left"/>
      <protection locked="0"/>
    </xf>
    <xf numFmtId="0" fontId="34" fillId="3" borderId="8" xfId="0" applyFont="1" applyFill="1" applyBorder="1" applyAlignment="1" applyProtection="1">
      <alignment horizontal="left"/>
      <protection locked="0"/>
    </xf>
    <xf numFmtId="0" fontId="9" fillId="3" borderId="12" xfId="0" applyFont="1" applyFill="1" applyBorder="1" applyAlignment="1" applyProtection="1">
      <alignment horizontal="left"/>
      <protection locked="0"/>
    </xf>
    <xf numFmtId="0" fontId="9" fillId="3" borderId="9" xfId="0" applyFont="1" applyFill="1" applyBorder="1" applyAlignment="1" applyProtection="1">
      <alignment horizontal="left"/>
      <protection locked="0"/>
    </xf>
    <xf numFmtId="0" fontId="9" fillId="3" borderId="13" xfId="0" applyFont="1" applyFill="1" applyBorder="1" applyAlignment="1" applyProtection="1">
      <alignment horizontal="left"/>
      <protection locked="0"/>
    </xf>
    <xf numFmtId="0" fontId="9" fillId="3" borderId="0" xfId="0" applyFont="1" applyFill="1" applyBorder="1" applyAlignment="1" applyProtection="1">
      <alignment horizontal="left"/>
      <protection locked="0"/>
    </xf>
    <xf numFmtId="0" fontId="9" fillId="3" borderId="5" xfId="0" applyFont="1" applyFill="1" applyBorder="1" applyAlignment="1" applyProtection="1">
      <alignment horizontal="left"/>
      <protection locked="0"/>
    </xf>
    <xf numFmtId="0" fontId="9" fillId="3" borderId="10"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3" borderId="11" xfId="0" applyFont="1" applyFill="1" applyBorder="1" applyAlignment="1" applyProtection="1">
      <alignment horizontal="left"/>
      <protection locked="0"/>
    </xf>
    <xf numFmtId="0" fontId="3" fillId="4" borderId="5" xfId="0" applyFont="1" applyFill="1" applyBorder="1" applyAlignment="1" applyProtection="1">
      <alignment horizontal="left" vertical="center"/>
      <protection locked="0"/>
    </xf>
    <xf numFmtId="0" fontId="9" fillId="3" borderId="8" xfId="0" applyFont="1" applyFill="1" applyBorder="1" applyAlignment="1" applyProtection="1">
      <alignment horizontal="left"/>
      <protection locked="0"/>
    </xf>
    <xf numFmtId="15" fontId="9" fillId="3" borderId="2" xfId="0" applyNumberFormat="1" applyFont="1" applyFill="1" applyBorder="1" applyAlignment="1" applyProtection="1">
      <alignment horizontal="left"/>
      <protection locked="0"/>
    </xf>
    <xf numFmtId="0" fontId="9" fillId="3" borderId="3" xfId="0" applyFont="1" applyFill="1" applyBorder="1" applyAlignment="1" applyProtection="1">
      <alignment horizontal="left"/>
      <protection locked="0"/>
    </xf>
    <xf numFmtId="0" fontId="9" fillId="3" borderId="4" xfId="0" applyFont="1" applyFill="1" applyBorder="1" applyAlignment="1" applyProtection="1">
      <alignment horizontal="left"/>
      <protection locked="0"/>
    </xf>
    <xf numFmtId="0" fontId="6" fillId="3" borderId="1" xfId="0" applyFont="1" applyFill="1" applyBorder="1" applyAlignment="1" applyProtection="1">
      <alignment horizontal="left" vertical="top"/>
      <protection locked="0"/>
    </xf>
    <xf numFmtId="0" fontId="6" fillId="3" borderId="2" xfId="0" applyFont="1" applyFill="1" applyBorder="1" applyAlignment="1" applyProtection="1">
      <alignment horizontal="center" vertical="top"/>
      <protection locked="0"/>
    </xf>
    <xf numFmtId="0" fontId="6" fillId="3" borderId="3" xfId="0" applyFont="1" applyFill="1" applyBorder="1" applyAlignment="1" applyProtection="1">
      <alignment horizontal="center" vertical="top"/>
      <protection locked="0"/>
    </xf>
    <xf numFmtId="0" fontId="3" fillId="4"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22" fillId="3" borderId="0" xfId="0" applyFont="1" applyFill="1" applyAlignment="1" applyProtection="1">
      <alignment horizontal="center" wrapText="1"/>
      <protection locked="0"/>
    </xf>
    <xf numFmtId="0" fontId="3" fillId="4" borderId="1" xfId="0" applyFont="1" applyFill="1" applyBorder="1" applyAlignment="1" applyProtection="1">
      <alignment horizontal="center" vertical="center"/>
      <protection locked="0"/>
    </xf>
    <xf numFmtId="0" fontId="3" fillId="4" borderId="8" xfId="0" applyFont="1" applyFill="1" applyBorder="1" applyAlignment="1" applyProtection="1">
      <alignment horizontal="left" vertical="center" wrapText="1"/>
      <protection locked="0"/>
    </xf>
    <xf numFmtId="0" fontId="3" fillId="4" borderId="12"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6"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4" borderId="17" xfId="0" applyFont="1" applyFill="1" applyBorder="1" applyAlignment="1" applyProtection="1">
      <alignment horizontal="center" vertical="center" wrapText="1"/>
      <protection locked="0"/>
    </xf>
    <xf numFmtId="0" fontId="3" fillId="4" borderId="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protection locked="0"/>
    </xf>
    <xf numFmtId="0" fontId="2" fillId="3" borderId="0" xfId="0" applyFont="1" applyFill="1" applyAlignment="1">
      <alignment horizontal="center" vertical="top" wrapText="1"/>
    </xf>
  </cellXfs>
  <cellStyles count="2">
    <cellStyle name="Hyperlink" xfId="1" builtinId="8" customBuiltin="1"/>
    <cellStyle name="Normal" xfId="0" builtinId="0"/>
  </cellStyles>
  <dxfs count="159">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4EC1E0"/>
      <color rgb="FFD0122D"/>
      <color rgb="FF1E428A"/>
      <color rgb="FF003366"/>
      <color rgb="FF5757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3.png"/><Relationship Id="rId2" Type="http://schemas.openxmlformats.org/officeDocument/2006/relationships/image" Target="../media/image42.png"/><Relationship Id="rId1" Type="http://schemas.openxmlformats.org/officeDocument/2006/relationships/image" Target="../media/image41.jpeg"/><Relationship Id="rId6" Type="http://schemas.openxmlformats.org/officeDocument/2006/relationships/image" Target="../media/image46.png"/><Relationship Id="rId5" Type="http://schemas.openxmlformats.org/officeDocument/2006/relationships/image" Target="../media/image45.png"/><Relationship Id="rId4" Type="http://schemas.openxmlformats.org/officeDocument/2006/relationships/image" Target="../media/image4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5.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11.png"/><Relationship Id="rId18" Type="http://schemas.microsoft.com/office/2007/relationships/hdphoto" Target="../media/hdphoto2.wdp"/><Relationship Id="rId26" Type="http://schemas.openxmlformats.org/officeDocument/2006/relationships/image" Target="../media/image13.png"/><Relationship Id="rId3" Type="http://schemas.openxmlformats.org/officeDocument/2006/relationships/image" Target="../media/image16.png"/><Relationship Id="rId21" Type="http://schemas.openxmlformats.org/officeDocument/2006/relationships/image" Target="../media/image8.png"/><Relationship Id="rId7" Type="http://schemas.openxmlformats.org/officeDocument/2006/relationships/image" Target="../media/image20.png"/><Relationship Id="rId12" Type="http://schemas.openxmlformats.org/officeDocument/2006/relationships/image" Target="../media/image14.png"/><Relationship Id="rId17" Type="http://schemas.openxmlformats.org/officeDocument/2006/relationships/image" Target="../media/image27.png"/><Relationship Id="rId25" Type="http://schemas.openxmlformats.org/officeDocument/2006/relationships/image" Target="../media/image29.png"/><Relationship Id="rId2" Type="http://schemas.microsoft.com/office/2007/relationships/hdphoto" Target="../media/hdphoto1.wdp"/><Relationship Id="rId16" Type="http://schemas.openxmlformats.org/officeDocument/2006/relationships/image" Target="../media/image26.png"/><Relationship Id="rId20" Type="http://schemas.openxmlformats.org/officeDocument/2006/relationships/image" Target="../media/image7.png"/><Relationship Id="rId29" Type="http://schemas.openxmlformats.org/officeDocument/2006/relationships/image" Target="../media/image31.png"/><Relationship Id="rId1" Type="http://schemas.openxmlformats.org/officeDocument/2006/relationships/image" Target="../media/image15.png"/><Relationship Id="rId6" Type="http://schemas.openxmlformats.org/officeDocument/2006/relationships/image" Target="../media/image19.png"/><Relationship Id="rId11" Type="http://schemas.openxmlformats.org/officeDocument/2006/relationships/image" Target="../media/image23.png"/><Relationship Id="rId24" Type="http://schemas.openxmlformats.org/officeDocument/2006/relationships/image" Target="../media/image12.png"/><Relationship Id="rId5" Type="http://schemas.openxmlformats.org/officeDocument/2006/relationships/image" Target="../media/image18.png"/><Relationship Id="rId15" Type="http://schemas.openxmlformats.org/officeDocument/2006/relationships/image" Target="../media/image25.png"/><Relationship Id="rId23" Type="http://schemas.openxmlformats.org/officeDocument/2006/relationships/image" Target="../media/image28.png"/><Relationship Id="rId28" Type="http://schemas.openxmlformats.org/officeDocument/2006/relationships/image" Target="../media/image5.png"/><Relationship Id="rId10" Type="http://schemas.openxmlformats.org/officeDocument/2006/relationships/image" Target="../media/image22.png"/><Relationship Id="rId19" Type="http://schemas.openxmlformats.org/officeDocument/2006/relationships/image" Target="../media/image9.png"/><Relationship Id="rId4" Type="http://schemas.openxmlformats.org/officeDocument/2006/relationships/image" Target="../media/image17.png"/><Relationship Id="rId9" Type="http://schemas.openxmlformats.org/officeDocument/2006/relationships/image" Target="../media/image21.png"/><Relationship Id="rId14" Type="http://schemas.openxmlformats.org/officeDocument/2006/relationships/image" Target="../media/image24.png"/><Relationship Id="rId22" Type="http://schemas.openxmlformats.org/officeDocument/2006/relationships/image" Target="../media/image10.png"/><Relationship Id="rId27" Type="http://schemas.openxmlformats.org/officeDocument/2006/relationships/image" Target="../media/image30.png"/></Relationships>
</file>

<file path=xl/drawings/_rels/drawing6.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13.png"/><Relationship Id="rId1" Type="http://schemas.openxmlformats.org/officeDocument/2006/relationships/image" Target="../media/image6.png"/><Relationship Id="rId4" Type="http://schemas.openxmlformats.org/officeDocument/2006/relationships/image" Target="../media/image14.png"/></Relationships>
</file>

<file path=xl/drawings/_rels/drawing7.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11.png"/><Relationship Id="rId18" Type="http://schemas.microsoft.com/office/2007/relationships/hdphoto" Target="../media/hdphoto2.wdp"/><Relationship Id="rId3" Type="http://schemas.openxmlformats.org/officeDocument/2006/relationships/image" Target="../media/image16.png"/><Relationship Id="rId21" Type="http://schemas.openxmlformats.org/officeDocument/2006/relationships/image" Target="../media/image5.png"/><Relationship Id="rId7" Type="http://schemas.openxmlformats.org/officeDocument/2006/relationships/image" Target="../media/image20.png"/><Relationship Id="rId12" Type="http://schemas.openxmlformats.org/officeDocument/2006/relationships/image" Target="../media/image14.png"/><Relationship Id="rId17" Type="http://schemas.openxmlformats.org/officeDocument/2006/relationships/image" Target="../media/image27.png"/><Relationship Id="rId2" Type="http://schemas.microsoft.com/office/2007/relationships/hdphoto" Target="../media/hdphoto1.wdp"/><Relationship Id="rId16" Type="http://schemas.openxmlformats.org/officeDocument/2006/relationships/image" Target="../media/image26.png"/><Relationship Id="rId20" Type="http://schemas.openxmlformats.org/officeDocument/2006/relationships/image" Target="../media/image30.png"/><Relationship Id="rId1" Type="http://schemas.openxmlformats.org/officeDocument/2006/relationships/image" Target="../media/image15.png"/><Relationship Id="rId6" Type="http://schemas.openxmlformats.org/officeDocument/2006/relationships/image" Target="../media/image19.png"/><Relationship Id="rId11" Type="http://schemas.openxmlformats.org/officeDocument/2006/relationships/image" Target="../media/image23.png"/><Relationship Id="rId5" Type="http://schemas.openxmlformats.org/officeDocument/2006/relationships/image" Target="../media/image18.png"/><Relationship Id="rId15" Type="http://schemas.openxmlformats.org/officeDocument/2006/relationships/image" Target="../media/image25.png"/><Relationship Id="rId10" Type="http://schemas.openxmlformats.org/officeDocument/2006/relationships/image" Target="../media/image22.png"/><Relationship Id="rId19" Type="http://schemas.openxmlformats.org/officeDocument/2006/relationships/image" Target="../media/image13.png"/><Relationship Id="rId4" Type="http://schemas.openxmlformats.org/officeDocument/2006/relationships/image" Target="../media/image17.png"/><Relationship Id="rId9" Type="http://schemas.openxmlformats.org/officeDocument/2006/relationships/image" Target="../media/image21.png"/><Relationship Id="rId14" Type="http://schemas.openxmlformats.org/officeDocument/2006/relationships/image" Target="../media/image24.png"/><Relationship Id="rId22" Type="http://schemas.openxmlformats.org/officeDocument/2006/relationships/image" Target="../media/image31.png"/></Relationships>
</file>

<file path=xl/drawings/_rels/drawing8.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4.png"/><Relationship Id="rId18" Type="http://schemas.openxmlformats.org/officeDocument/2006/relationships/image" Target="../media/image26.png"/><Relationship Id="rId26" Type="http://schemas.openxmlformats.org/officeDocument/2006/relationships/image" Target="../media/image9.png"/><Relationship Id="rId3" Type="http://schemas.openxmlformats.org/officeDocument/2006/relationships/image" Target="../media/image35.png"/><Relationship Id="rId21" Type="http://schemas.openxmlformats.org/officeDocument/2006/relationships/image" Target="../media/image27.png"/><Relationship Id="rId34" Type="http://schemas.openxmlformats.org/officeDocument/2006/relationships/image" Target="../media/image39.png"/><Relationship Id="rId7" Type="http://schemas.openxmlformats.org/officeDocument/2006/relationships/image" Target="../media/image30.png"/><Relationship Id="rId12" Type="http://schemas.openxmlformats.org/officeDocument/2006/relationships/image" Target="../media/image21.png"/><Relationship Id="rId17" Type="http://schemas.openxmlformats.org/officeDocument/2006/relationships/image" Target="../media/image20.png"/><Relationship Id="rId25" Type="http://schemas.microsoft.com/office/2007/relationships/hdphoto" Target="../media/hdphoto3.wdp"/><Relationship Id="rId33" Type="http://schemas.openxmlformats.org/officeDocument/2006/relationships/image" Target="../media/image31.png"/><Relationship Id="rId2" Type="http://schemas.openxmlformats.org/officeDocument/2006/relationships/image" Target="../media/image34.png"/><Relationship Id="rId16" Type="http://schemas.openxmlformats.org/officeDocument/2006/relationships/image" Target="../media/image19.png"/><Relationship Id="rId20" Type="http://schemas.openxmlformats.org/officeDocument/2006/relationships/image" Target="../media/image18.png"/><Relationship Id="rId29" Type="http://schemas.openxmlformats.org/officeDocument/2006/relationships/image" Target="../media/image10.png"/><Relationship Id="rId1" Type="http://schemas.openxmlformats.org/officeDocument/2006/relationships/image" Target="../media/image33.png"/><Relationship Id="rId6" Type="http://schemas.openxmlformats.org/officeDocument/2006/relationships/image" Target="../media/image13.png"/><Relationship Id="rId11" Type="http://schemas.openxmlformats.org/officeDocument/2006/relationships/image" Target="../media/image6.png"/><Relationship Id="rId24" Type="http://schemas.openxmlformats.org/officeDocument/2006/relationships/image" Target="../media/image38.png"/><Relationship Id="rId32" Type="http://schemas.openxmlformats.org/officeDocument/2006/relationships/image" Target="../media/image12.png"/><Relationship Id="rId5" Type="http://schemas.openxmlformats.org/officeDocument/2006/relationships/image" Target="../media/image37.png"/><Relationship Id="rId15" Type="http://schemas.openxmlformats.org/officeDocument/2006/relationships/image" Target="../media/image22.png"/><Relationship Id="rId23" Type="http://schemas.openxmlformats.org/officeDocument/2006/relationships/image" Target="../media/image16.png"/><Relationship Id="rId28" Type="http://schemas.openxmlformats.org/officeDocument/2006/relationships/image" Target="../media/image8.png"/><Relationship Id="rId10" Type="http://schemas.openxmlformats.org/officeDocument/2006/relationships/image" Target="../media/image25.png"/><Relationship Id="rId19" Type="http://schemas.openxmlformats.org/officeDocument/2006/relationships/image" Target="../media/image17.png"/><Relationship Id="rId31" Type="http://schemas.openxmlformats.org/officeDocument/2006/relationships/image" Target="../media/image28.png"/><Relationship Id="rId4" Type="http://schemas.openxmlformats.org/officeDocument/2006/relationships/image" Target="../media/image36.png"/><Relationship Id="rId9" Type="http://schemas.openxmlformats.org/officeDocument/2006/relationships/image" Target="../media/image24.png"/><Relationship Id="rId14" Type="http://schemas.openxmlformats.org/officeDocument/2006/relationships/image" Target="../media/image23.png"/><Relationship Id="rId22" Type="http://schemas.microsoft.com/office/2007/relationships/hdphoto" Target="../media/hdphoto2.wdp"/><Relationship Id="rId27" Type="http://schemas.openxmlformats.org/officeDocument/2006/relationships/image" Target="../media/image7.png"/><Relationship Id="rId30" Type="http://schemas.openxmlformats.org/officeDocument/2006/relationships/image" Target="../media/image29.png"/><Relationship Id="rId35"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4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15</xdr:col>
      <xdr:colOff>371474</xdr:colOff>
      <xdr:row>0</xdr:row>
      <xdr:rowOff>77543</xdr:rowOff>
    </xdr:from>
    <xdr:to>
      <xdr:col>16</xdr:col>
      <xdr:colOff>457199</xdr:colOff>
      <xdr:row>0</xdr:row>
      <xdr:rowOff>676275</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134474" y="77543"/>
          <a:ext cx="657225" cy="5987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xdr:colOff>
      <xdr:row>8</xdr:row>
      <xdr:rowOff>28575</xdr:rowOff>
    </xdr:from>
    <xdr:to>
      <xdr:col>12</xdr:col>
      <xdr:colOff>485776</xdr:colOff>
      <xdr:row>32</xdr:row>
      <xdr:rowOff>56263</xdr:rowOff>
    </xdr:to>
    <xdr:pic>
      <xdr:nvPicPr>
        <xdr:cNvPr id="35" name="Picture 34">
          <a:extLst>
            <a:ext uri="{FF2B5EF4-FFF2-40B4-BE49-F238E27FC236}">
              <a16:creationId xmlns:a16="http://schemas.microsoft.com/office/drawing/2014/main" id="{00000000-0008-0000-0F00-000023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143001" y="1276678"/>
          <a:ext cx="6200775" cy="4599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xdr:colOff>
      <xdr:row>36</xdr:row>
      <xdr:rowOff>57150</xdr:rowOff>
    </xdr:from>
    <xdr:to>
      <xdr:col>9</xdr:col>
      <xdr:colOff>27901</xdr:colOff>
      <xdr:row>60</xdr:row>
      <xdr:rowOff>160446</xdr:rowOff>
    </xdr:to>
    <xdr:pic>
      <xdr:nvPicPr>
        <xdr:cNvPr id="37" name="Picture 36">
          <a:extLst>
            <a:ext uri="{FF2B5EF4-FFF2-40B4-BE49-F238E27FC236}">
              <a16:creationId xmlns:a16="http://schemas.microsoft.com/office/drawing/2014/main" id="{00000000-0008-0000-0F00-000025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143001" y="6639253"/>
          <a:ext cx="4028400" cy="4675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xdr:colOff>
      <xdr:row>61</xdr:row>
      <xdr:rowOff>62600</xdr:rowOff>
    </xdr:from>
    <xdr:to>
      <xdr:col>9</xdr:col>
      <xdr:colOff>27901</xdr:colOff>
      <xdr:row>65</xdr:row>
      <xdr:rowOff>42441</xdr:rowOff>
    </xdr:to>
    <xdr:pic>
      <xdr:nvPicPr>
        <xdr:cNvPr id="43" name="Picture 42">
          <a:extLst>
            <a:ext uri="{FF2B5EF4-FFF2-40B4-BE49-F238E27FC236}">
              <a16:creationId xmlns:a16="http://schemas.microsoft.com/office/drawing/2014/main" id="{00000000-0008-0000-0F00-00002B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143001" y="11407203"/>
          <a:ext cx="4028400" cy="741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352425</xdr:colOff>
      <xdr:row>110</xdr:row>
      <xdr:rowOff>85725</xdr:rowOff>
    </xdr:from>
    <xdr:to>
      <xdr:col>9</xdr:col>
      <xdr:colOff>161925</xdr:colOff>
      <xdr:row>136</xdr:row>
      <xdr:rowOff>76199</xdr:rowOff>
    </xdr:to>
    <xdr:pic>
      <xdr:nvPicPr>
        <xdr:cNvPr id="11" name="Picture 10">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352425" y="22288500"/>
          <a:ext cx="4953000" cy="4943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98</xdr:row>
      <xdr:rowOff>180976</xdr:rowOff>
    </xdr:from>
    <xdr:to>
      <xdr:col>9</xdr:col>
      <xdr:colOff>114300</xdr:colOff>
      <xdr:row>103</xdr:row>
      <xdr:rowOff>180975</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5"/>
        <a:stretch>
          <a:fillRect/>
        </a:stretch>
      </xdr:blipFill>
      <xdr:spPr>
        <a:xfrm>
          <a:off x="571501" y="20097751"/>
          <a:ext cx="4686299" cy="952499"/>
        </a:xfrm>
        <a:prstGeom prst="rect">
          <a:avLst/>
        </a:prstGeom>
      </xdr:spPr>
    </xdr:pic>
    <xdr:clientData/>
  </xdr:twoCellAnchor>
  <xdr:twoCellAnchor editAs="oneCell">
    <xdr:from>
      <xdr:col>0</xdr:col>
      <xdr:colOff>1</xdr:colOff>
      <xdr:row>140</xdr:row>
      <xdr:rowOff>114300</xdr:rowOff>
    </xdr:from>
    <xdr:to>
      <xdr:col>9</xdr:col>
      <xdr:colOff>209551</xdr:colOff>
      <xdr:row>156</xdr:row>
      <xdr:rowOff>171062</xdr:rowOff>
    </xdr:to>
    <xdr:pic>
      <xdr:nvPicPr>
        <xdr:cNvPr id="5" name="Picture 4">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6"/>
        <a:stretch>
          <a:fillRect/>
        </a:stretch>
      </xdr:blipFill>
      <xdr:spPr>
        <a:xfrm>
          <a:off x="1" y="28051125"/>
          <a:ext cx="5353050" cy="31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427567</xdr:colOff>
          <xdr:row>13</xdr:row>
          <xdr:rowOff>732367</xdr:rowOff>
        </xdr:from>
        <xdr:to>
          <xdr:col>14</xdr:col>
          <xdr:colOff>198967</xdr:colOff>
          <xdr:row>13</xdr:row>
          <xdr:rowOff>1418167</xdr:rowOff>
        </xdr:to>
        <xdr:sp macro="" textlink="">
          <xdr:nvSpPr>
            <xdr:cNvPr id="9226" name="Object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15</xdr:col>
      <xdr:colOff>238125</xdr:colOff>
      <xdr:row>0</xdr:row>
      <xdr:rowOff>0</xdr:rowOff>
    </xdr:from>
    <xdr:to>
      <xdr:col>16</xdr:col>
      <xdr:colOff>561975</xdr:colOff>
      <xdr:row>1</xdr:row>
      <xdr:rowOff>31767</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001125" y="0"/>
          <a:ext cx="895350" cy="2984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182033</xdr:colOff>
          <xdr:row>12</xdr:row>
          <xdr:rowOff>884767</xdr:rowOff>
        </xdr:from>
        <xdr:to>
          <xdr:col>1</xdr:col>
          <xdr:colOff>546100</xdr:colOff>
          <xdr:row>12</xdr:row>
          <xdr:rowOff>1570567</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3</xdr:col>
      <xdr:colOff>0</xdr:colOff>
      <xdr:row>40</xdr:row>
      <xdr:rowOff>0</xdr:rowOff>
    </xdr:from>
    <xdr:to>
      <xdr:col>4</xdr:col>
      <xdr:colOff>12531</xdr:colOff>
      <xdr:row>40</xdr:row>
      <xdr:rowOff>396038</xdr:rowOff>
    </xdr:to>
    <xdr:pic>
      <xdr:nvPicPr>
        <xdr:cNvPr id="146" name="image99.png">
          <a:extLst>
            <a:ext uri="{FF2B5EF4-FFF2-40B4-BE49-F238E27FC236}">
              <a16:creationId xmlns:a16="http://schemas.microsoft.com/office/drawing/2014/main" id="{00000000-0008-0000-0600-000092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1143000" y="14173200"/>
          <a:ext cx="441156" cy="396038"/>
        </a:xfrm>
        <a:prstGeom prst="rect">
          <a:avLst/>
        </a:prstGeom>
        <a:ln/>
      </xdr:spPr>
    </xdr:pic>
    <xdr:clientData/>
  </xdr:twoCellAnchor>
  <xdr:twoCellAnchor editAs="oneCell">
    <xdr:from>
      <xdr:col>3</xdr:col>
      <xdr:colOff>0</xdr:colOff>
      <xdr:row>41</xdr:row>
      <xdr:rowOff>0</xdr:rowOff>
    </xdr:from>
    <xdr:to>
      <xdr:col>3</xdr:col>
      <xdr:colOff>399085</xdr:colOff>
      <xdr:row>41</xdr:row>
      <xdr:rowOff>384571</xdr:rowOff>
    </xdr:to>
    <xdr:pic>
      <xdr:nvPicPr>
        <xdr:cNvPr id="148" name="Picture 26">
          <a:extLst>
            <a:ext uri="{FF2B5EF4-FFF2-40B4-BE49-F238E27FC236}">
              <a16:creationId xmlns:a16="http://schemas.microsoft.com/office/drawing/2014/main" id="{00000000-0008-0000-0600-000094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flipH="1">
          <a:off x="1143000" y="15201900"/>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42</xdr:row>
      <xdr:rowOff>0</xdr:rowOff>
    </xdr:from>
    <xdr:to>
      <xdr:col>3</xdr:col>
      <xdr:colOff>399085</xdr:colOff>
      <xdr:row>42</xdr:row>
      <xdr:rowOff>384571</xdr:rowOff>
    </xdr:to>
    <xdr:pic>
      <xdr:nvPicPr>
        <xdr:cNvPr id="149" name="Picture 26">
          <a:extLst>
            <a:ext uri="{FF2B5EF4-FFF2-40B4-BE49-F238E27FC236}">
              <a16:creationId xmlns:a16="http://schemas.microsoft.com/office/drawing/2014/main" id="{00000000-0008-0000-0600-000095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143000" y="16230600"/>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43</xdr:row>
      <xdr:rowOff>0</xdr:rowOff>
    </xdr:from>
    <xdr:to>
      <xdr:col>4</xdr:col>
      <xdr:colOff>12531</xdr:colOff>
      <xdr:row>43</xdr:row>
      <xdr:rowOff>396038</xdr:rowOff>
    </xdr:to>
    <xdr:pic>
      <xdr:nvPicPr>
        <xdr:cNvPr id="150" name="image99.png">
          <a:extLst>
            <a:ext uri="{FF2B5EF4-FFF2-40B4-BE49-F238E27FC236}">
              <a16:creationId xmlns:a16="http://schemas.microsoft.com/office/drawing/2014/main" id="{00000000-0008-0000-0600-000096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1143000" y="16916400"/>
          <a:ext cx="441156" cy="396038"/>
        </a:xfrm>
        <a:prstGeom prst="rect">
          <a:avLst/>
        </a:prstGeom>
        <a:ln/>
      </xdr:spPr>
    </xdr:pic>
    <xdr:clientData/>
  </xdr:twoCellAnchor>
  <xdr:twoCellAnchor editAs="oneCell">
    <xdr:from>
      <xdr:col>3</xdr:col>
      <xdr:colOff>0</xdr:colOff>
      <xdr:row>45</xdr:row>
      <xdr:rowOff>0</xdr:rowOff>
    </xdr:from>
    <xdr:to>
      <xdr:col>3</xdr:col>
      <xdr:colOff>400273</xdr:colOff>
      <xdr:row>45</xdr:row>
      <xdr:rowOff>396039</xdr:rowOff>
    </xdr:to>
    <xdr:pic>
      <xdr:nvPicPr>
        <xdr:cNvPr id="152" name="Picture 151">
          <a:extLst>
            <a:ext uri="{FF2B5EF4-FFF2-40B4-BE49-F238E27FC236}">
              <a16:creationId xmlns:a16="http://schemas.microsoft.com/office/drawing/2014/main" id="{00000000-0008-0000-0600-000098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flipH="1">
          <a:off x="1143000" y="19488150"/>
          <a:ext cx="400273" cy="396039"/>
        </a:xfrm>
        <a:prstGeom prst="rect">
          <a:avLst/>
        </a:prstGeom>
      </xdr:spPr>
    </xdr:pic>
    <xdr:clientData/>
  </xdr:twoCellAnchor>
  <xdr:twoCellAnchor editAs="oneCell">
    <xdr:from>
      <xdr:col>3</xdr:col>
      <xdr:colOff>0</xdr:colOff>
      <xdr:row>47</xdr:row>
      <xdr:rowOff>0</xdr:rowOff>
    </xdr:from>
    <xdr:to>
      <xdr:col>3</xdr:col>
      <xdr:colOff>399085</xdr:colOff>
      <xdr:row>48</xdr:row>
      <xdr:rowOff>41671</xdr:rowOff>
    </xdr:to>
    <xdr:pic>
      <xdr:nvPicPr>
        <xdr:cNvPr id="153" name="Picture 26">
          <a:extLst>
            <a:ext uri="{FF2B5EF4-FFF2-40B4-BE49-F238E27FC236}">
              <a16:creationId xmlns:a16="http://schemas.microsoft.com/office/drawing/2014/main" id="{00000000-0008-0000-0600-000099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143000" y="20859750"/>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46</xdr:row>
      <xdr:rowOff>0</xdr:rowOff>
    </xdr:from>
    <xdr:to>
      <xdr:col>4</xdr:col>
      <xdr:colOff>12531</xdr:colOff>
      <xdr:row>46</xdr:row>
      <xdr:rowOff>396038</xdr:rowOff>
    </xdr:to>
    <xdr:pic>
      <xdr:nvPicPr>
        <xdr:cNvPr id="154" name="image99.png">
          <a:extLst>
            <a:ext uri="{FF2B5EF4-FFF2-40B4-BE49-F238E27FC236}">
              <a16:creationId xmlns:a16="http://schemas.microsoft.com/office/drawing/2014/main" id="{00000000-0008-0000-0600-00009A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1143000" y="20173950"/>
          <a:ext cx="441156" cy="396038"/>
        </a:xfrm>
        <a:prstGeom prst="rect">
          <a:avLst/>
        </a:prstGeom>
        <a:ln/>
      </xdr:spPr>
    </xdr:pic>
    <xdr:clientData/>
  </xdr:twoCellAnchor>
  <xdr:twoCellAnchor editAs="oneCell">
    <xdr:from>
      <xdr:col>3</xdr:col>
      <xdr:colOff>0</xdr:colOff>
      <xdr:row>48</xdr:row>
      <xdr:rowOff>0</xdr:rowOff>
    </xdr:from>
    <xdr:to>
      <xdr:col>4</xdr:col>
      <xdr:colOff>12531</xdr:colOff>
      <xdr:row>48</xdr:row>
      <xdr:rowOff>396038</xdr:rowOff>
    </xdr:to>
    <xdr:pic>
      <xdr:nvPicPr>
        <xdr:cNvPr id="155" name="image99.png">
          <a:extLst>
            <a:ext uri="{FF2B5EF4-FFF2-40B4-BE49-F238E27FC236}">
              <a16:creationId xmlns:a16="http://schemas.microsoft.com/office/drawing/2014/main" id="{00000000-0008-0000-0600-00009B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1143000" y="21888450"/>
          <a:ext cx="441156" cy="396038"/>
        </a:xfrm>
        <a:prstGeom prst="rect">
          <a:avLst/>
        </a:prstGeom>
        <a:ln/>
      </xdr:spPr>
    </xdr:pic>
    <xdr:clientData/>
  </xdr:twoCellAnchor>
  <xdr:twoCellAnchor editAs="oneCell">
    <xdr:from>
      <xdr:col>3</xdr:col>
      <xdr:colOff>0</xdr:colOff>
      <xdr:row>49</xdr:row>
      <xdr:rowOff>0</xdr:rowOff>
    </xdr:from>
    <xdr:to>
      <xdr:col>3</xdr:col>
      <xdr:colOff>381001</xdr:colOff>
      <xdr:row>50</xdr:row>
      <xdr:rowOff>38101</xdr:rowOff>
    </xdr:to>
    <xdr:pic>
      <xdr:nvPicPr>
        <xdr:cNvPr id="156" name="Picture 155">
          <a:extLst>
            <a:ext uri="{FF2B5EF4-FFF2-40B4-BE49-F238E27FC236}">
              <a16:creationId xmlns:a16="http://schemas.microsoft.com/office/drawing/2014/main" id="{00000000-0008-0000-0600-00009C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flipH="1">
          <a:off x="1143000" y="22402800"/>
          <a:ext cx="381001" cy="381001"/>
        </a:xfrm>
        <a:prstGeom prst="rect">
          <a:avLst/>
        </a:prstGeom>
      </xdr:spPr>
    </xdr:pic>
    <xdr:clientData/>
  </xdr:twoCellAnchor>
  <xdr:twoCellAnchor editAs="oneCell">
    <xdr:from>
      <xdr:col>3</xdr:col>
      <xdr:colOff>0</xdr:colOff>
      <xdr:row>50</xdr:row>
      <xdr:rowOff>0</xdr:rowOff>
    </xdr:from>
    <xdr:to>
      <xdr:col>4</xdr:col>
      <xdr:colOff>12531</xdr:colOff>
      <xdr:row>50</xdr:row>
      <xdr:rowOff>396038</xdr:rowOff>
    </xdr:to>
    <xdr:pic>
      <xdr:nvPicPr>
        <xdr:cNvPr id="157" name="image99.png">
          <a:extLst>
            <a:ext uri="{FF2B5EF4-FFF2-40B4-BE49-F238E27FC236}">
              <a16:creationId xmlns:a16="http://schemas.microsoft.com/office/drawing/2014/main" id="{00000000-0008-0000-0600-00009D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1143000" y="23088600"/>
          <a:ext cx="441156" cy="396038"/>
        </a:xfrm>
        <a:prstGeom prst="rect">
          <a:avLst/>
        </a:prstGeom>
        <a:ln/>
      </xdr:spPr>
    </xdr:pic>
    <xdr:clientData/>
  </xdr:twoCellAnchor>
  <xdr:twoCellAnchor editAs="oneCell">
    <xdr:from>
      <xdr:col>3</xdr:col>
      <xdr:colOff>0</xdr:colOff>
      <xdr:row>52</xdr:row>
      <xdr:rowOff>0</xdr:rowOff>
    </xdr:from>
    <xdr:to>
      <xdr:col>3</xdr:col>
      <xdr:colOff>381001</xdr:colOff>
      <xdr:row>52</xdr:row>
      <xdr:rowOff>381001</xdr:rowOff>
    </xdr:to>
    <xdr:pic>
      <xdr:nvPicPr>
        <xdr:cNvPr id="158" name="Picture 157">
          <a:extLst>
            <a:ext uri="{FF2B5EF4-FFF2-40B4-BE49-F238E27FC236}">
              <a16:creationId xmlns:a16="http://schemas.microsoft.com/office/drawing/2014/main" id="{00000000-0008-0000-0600-00009E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flipH="1">
          <a:off x="1143000" y="25317450"/>
          <a:ext cx="381001" cy="381001"/>
        </a:xfrm>
        <a:prstGeom prst="rect">
          <a:avLst/>
        </a:prstGeom>
      </xdr:spPr>
    </xdr:pic>
    <xdr:clientData/>
  </xdr:twoCellAnchor>
  <xdr:twoCellAnchor editAs="oneCell">
    <xdr:from>
      <xdr:col>3</xdr:col>
      <xdr:colOff>0</xdr:colOff>
      <xdr:row>51</xdr:row>
      <xdr:rowOff>0</xdr:rowOff>
    </xdr:from>
    <xdr:to>
      <xdr:col>3</xdr:col>
      <xdr:colOff>391027</xdr:colOff>
      <xdr:row>52</xdr:row>
      <xdr:rowOff>48127</xdr:rowOff>
    </xdr:to>
    <xdr:pic>
      <xdr:nvPicPr>
        <xdr:cNvPr id="160" name="Picture 159">
          <a:extLst>
            <a:ext uri="{FF2B5EF4-FFF2-40B4-BE49-F238E27FC236}">
              <a16:creationId xmlns:a16="http://schemas.microsoft.com/office/drawing/2014/main" id="{00000000-0008-0000-0600-0000A0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flipH="1">
          <a:off x="1143000" y="24631650"/>
          <a:ext cx="391027" cy="391027"/>
        </a:xfrm>
        <a:prstGeom prst="rect">
          <a:avLst/>
        </a:prstGeom>
      </xdr:spPr>
    </xdr:pic>
    <xdr:clientData/>
  </xdr:twoCellAnchor>
  <xdr:twoCellAnchor editAs="oneCell">
    <xdr:from>
      <xdr:col>3</xdr:col>
      <xdr:colOff>0</xdr:colOff>
      <xdr:row>58</xdr:row>
      <xdr:rowOff>0</xdr:rowOff>
    </xdr:from>
    <xdr:to>
      <xdr:col>3</xdr:col>
      <xdr:colOff>391026</xdr:colOff>
      <xdr:row>58</xdr:row>
      <xdr:rowOff>391026</xdr:rowOff>
    </xdr:to>
    <xdr:pic>
      <xdr:nvPicPr>
        <xdr:cNvPr id="169" name="Picture 168">
          <a:extLst>
            <a:ext uri="{FF2B5EF4-FFF2-40B4-BE49-F238E27FC236}">
              <a16:creationId xmlns:a16="http://schemas.microsoft.com/office/drawing/2014/main" id="{00000000-0008-0000-0600-0000A9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143000" y="32213550"/>
          <a:ext cx="391026" cy="391026"/>
        </a:xfrm>
        <a:prstGeom prst="rect">
          <a:avLst/>
        </a:prstGeom>
      </xdr:spPr>
    </xdr:pic>
    <xdr:clientData/>
  </xdr:twoCellAnchor>
  <xdr:twoCellAnchor editAs="oneCell">
    <xdr:from>
      <xdr:col>3</xdr:col>
      <xdr:colOff>0</xdr:colOff>
      <xdr:row>59</xdr:row>
      <xdr:rowOff>0</xdr:rowOff>
    </xdr:from>
    <xdr:to>
      <xdr:col>3</xdr:col>
      <xdr:colOff>410764</xdr:colOff>
      <xdr:row>59</xdr:row>
      <xdr:rowOff>388359</xdr:rowOff>
    </xdr:to>
    <xdr:pic>
      <xdr:nvPicPr>
        <xdr:cNvPr id="170" name="Picture 36">
          <a:extLst>
            <a:ext uri="{FF2B5EF4-FFF2-40B4-BE49-F238E27FC236}">
              <a16:creationId xmlns:a16="http://schemas.microsoft.com/office/drawing/2014/main" id="{00000000-0008-0000-0600-0000AA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flipH="1">
          <a:off x="1143000" y="32670750"/>
          <a:ext cx="410764" cy="388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60</xdr:row>
      <xdr:rowOff>0</xdr:rowOff>
    </xdr:from>
    <xdr:to>
      <xdr:col>3</xdr:col>
      <xdr:colOff>391027</xdr:colOff>
      <xdr:row>60</xdr:row>
      <xdr:rowOff>391027</xdr:rowOff>
    </xdr:to>
    <xdr:pic>
      <xdr:nvPicPr>
        <xdr:cNvPr id="171" name="Picture 170">
          <a:extLst>
            <a:ext uri="{FF2B5EF4-FFF2-40B4-BE49-F238E27FC236}">
              <a16:creationId xmlns:a16="http://schemas.microsoft.com/office/drawing/2014/main" id="{00000000-0008-0000-0600-0000AB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143000" y="34613850"/>
          <a:ext cx="391027" cy="391027"/>
        </a:xfrm>
        <a:prstGeom prst="rect">
          <a:avLst/>
        </a:prstGeom>
      </xdr:spPr>
    </xdr:pic>
    <xdr:clientData/>
  </xdr:twoCellAnchor>
  <xdr:twoCellAnchor editAs="oneCell">
    <xdr:from>
      <xdr:col>3</xdr:col>
      <xdr:colOff>0</xdr:colOff>
      <xdr:row>61</xdr:row>
      <xdr:rowOff>0</xdr:rowOff>
    </xdr:from>
    <xdr:to>
      <xdr:col>3</xdr:col>
      <xdr:colOff>380998</xdr:colOff>
      <xdr:row>61</xdr:row>
      <xdr:rowOff>379322</xdr:rowOff>
    </xdr:to>
    <xdr:pic>
      <xdr:nvPicPr>
        <xdr:cNvPr id="172" name="Picture 171">
          <a:extLst>
            <a:ext uri="{FF2B5EF4-FFF2-40B4-BE49-F238E27FC236}">
              <a16:creationId xmlns:a16="http://schemas.microsoft.com/office/drawing/2014/main" id="{00000000-0008-0000-0600-0000AC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143000" y="36156900"/>
          <a:ext cx="380998" cy="379322"/>
        </a:xfrm>
        <a:prstGeom prst="rect">
          <a:avLst/>
        </a:prstGeom>
      </xdr:spPr>
    </xdr:pic>
    <xdr:clientData/>
  </xdr:twoCellAnchor>
  <xdr:twoCellAnchor editAs="oneCell">
    <xdr:from>
      <xdr:col>3</xdr:col>
      <xdr:colOff>0</xdr:colOff>
      <xdr:row>62</xdr:row>
      <xdr:rowOff>0</xdr:rowOff>
    </xdr:from>
    <xdr:to>
      <xdr:col>3</xdr:col>
      <xdr:colOff>380998</xdr:colOff>
      <xdr:row>62</xdr:row>
      <xdr:rowOff>379322</xdr:rowOff>
    </xdr:to>
    <xdr:pic>
      <xdr:nvPicPr>
        <xdr:cNvPr id="173" name="Picture 172">
          <a:extLst>
            <a:ext uri="{FF2B5EF4-FFF2-40B4-BE49-F238E27FC236}">
              <a16:creationId xmlns:a16="http://schemas.microsoft.com/office/drawing/2014/main" id="{00000000-0008-0000-0600-0000AD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143000" y="37871400"/>
          <a:ext cx="380998" cy="379322"/>
        </a:xfrm>
        <a:prstGeom prst="rect">
          <a:avLst/>
        </a:prstGeom>
      </xdr:spPr>
    </xdr:pic>
    <xdr:clientData/>
  </xdr:twoCellAnchor>
  <xdr:twoCellAnchor editAs="oneCell">
    <xdr:from>
      <xdr:col>3</xdr:col>
      <xdr:colOff>0</xdr:colOff>
      <xdr:row>63</xdr:row>
      <xdr:rowOff>0</xdr:rowOff>
    </xdr:from>
    <xdr:to>
      <xdr:col>3</xdr:col>
      <xdr:colOff>400273</xdr:colOff>
      <xdr:row>63</xdr:row>
      <xdr:rowOff>396039</xdr:rowOff>
    </xdr:to>
    <xdr:pic>
      <xdr:nvPicPr>
        <xdr:cNvPr id="174" name="Picture 173">
          <a:extLst>
            <a:ext uri="{FF2B5EF4-FFF2-40B4-BE49-F238E27FC236}">
              <a16:creationId xmlns:a16="http://schemas.microsoft.com/office/drawing/2014/main" id="{00000000-0008-0000-0600-0000AE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flipH="1">
          <a:off x="1143000" y="39414450"/>
          <a:ext cx="400273" cy="396039"/>
        </a:xfrm>
        <a:prstGeom prst="rect">
          <a:avLst/>
        </a:prstGeom>
      </xdr:spPr>
    </xdr:pic>
    <xdr:clientData/>
  </xdr:twoCellAnchor>
  <xdr:twoCellAnchor editAs="oneCell">
    <xdr:from>
      <xdr:col>3</xdr:col>
      <xdr:colOff>0</xdr:colOff>
      <xdr:row>64</xdr:row>
      <xdr:rowOff>0</xdr:rowOff>
    </xdr:from>
    <xdr:to>
      <xdr:col>3</xdr:col>
      <xdr:colOff>391027</xdr:colOff>
      <xdr:row>64</xdr:row>
      <xdr:rowOff>391027</xdr:rowOff>
    </xdr:to>
    <xdr:pic>
      <xdr:nvPicPr>
        <xdr:cNvPr id="175" name="Picture 174">
          <a:extLst>
            <a:ext uri="{FF2B5EF4-FFF2-40B4-BE49-F238E27FC236}">
              <a16:creationId xmlns:a16="http://schemas.microsoft.com/office/drawing/2014/main" id="{00000000-0008-0000-0600-0000AF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flipH="1">
          <a:off x="1143000" y="43014900"/>
          <a:ext cx="391027" cy="391027"/>
        </a:xfrm>
        <a:prstGeom prst="rect">
          <a:avLst/>
        </a:prstGeom>
      </xdr:spPr>
    </xdr:pic>
    <xdr:clientData/>
  </xdr:twoCellAnchor>
  <xdr:twoCellAnchor editAs="oneCell">
    <xdr:from>
      <xdr:col>3</xdr:col>
      <xdr:colOff>0</xdr:colOff>
      <xdr:row>65</xdr:row>
      <xdr:rowOff>0</xdr:rowOff>
    </xdr:from>
    <xdr:to>
      <xdr:col>3</xdr:col>
      <xdr:colOff>399085</xdr:colOff>
      <xdr:row>65</xdr:row>
      <xdr:rowOff>384571</xdr:rowOff>
    </xdr:to>
    <xdr:pic>
      <xdr:nvPicPr>
        <xdr:cNvPr id="176" name="Picture 26">
          <a:extLst>
            <a:ext uri="{FF2B5EF4-FFF2-40B4-BE49-F238E27FC236}">
              <a16:creationId xmlns:a16="http://schemas.microsoft.com/office/drawing/2014/main" id="{00000000-0008-0000-0600-0000B0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143000" y="43872150"/>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66</xdr:row>
      <xdr:rowOff>0</xdr:rowOff>
    </xdr:from>
    <xdr:to>
      <xdr:col>4</xdr:col>
      <xdr:colOff>12531</xdr:colOff>
      <xdr:row>66</xdr:row>
      <xdr:rowOff>396038</xdr:rowOff>
    </xdr:to>
    <xdr:pic>
      <xdr:nvPicPr>
        <xdr:cNvPr id="177" name="image99.png">
          <a:extLst>
            <a:ext uri="{FF2B5EF4-FFF2-40B4-BE49-F238E27FC236}">
              <a16:creationId xmlns:a16="http://schemas.microsoft.com/office/drawing/2014/main" id="{00000000-0008-0000-0600-0000B1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1143000" y="44329350"/>
          <a:ext cx="441156" cy="396038"/>
        </a:xfrm>
        <a:prstGeom prst="rect">
          <a:avLst/>
        </a:prstGeom>
        <a:ln/>
      </xdr:spPr>
    </xdr:pic>
    <xdr:clientData/>
  </xdr:twoCellAnchor>
  <xdr:twoCellAnchor editAs="oneCell">
    <xdr:from>
      <xdr:col>3</xdr:col>
      <xdr:colOff>0</xdr:colOff>
      <xdr:row>67</xdr:row>
      <xdr:rowOff>0</xdr:rowOff>
    </xdr:from>
    <xdr:to>
      <xdr:col>3</xdr:col>
      <xdr:colOff>400273</xdr:colOff>
      <xdr:row>67</xdr:row>
      <xdr:rowOff>396039</xdr:rowOff>
    </xdr:to>
    <xdr:pic>
      <xdr:nvPicPr>
        <xdr:cNvPr id="178" name="Picture 177">
          <a:extLst>
            <a:ext uri="{FF2B5EF4-FFF2-40B4-BE49-F238E27FC236}">
              <a16:creationId xmlns:a16="http://schemas.microsoft.com/office/drawing/2014/main" id="{00000000-0008-0000-0600-0000B2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flipH="1">
          <a:off x="1143000" y="46215300"/>
          <a:ext cx="400273" cy="396039"/>
        </a:xfrm>
        <a:prstGeom prst="rect">
          <a:avLst/>
        </a:prstGeom>
      </xdr:spPr>
    </xdr:pic>
    <xdr:clientData/>
  </xdr:twoCellAnchor>
  <xdr:twoCellAnchor editAs="oneCell">
    <xdr:from>
      <xdr:col>3</xdr:col>
      <xdr:colOff>19050</xdr:colOff>
      <xdr:row>67</xdr:row>
      <xdr:rowOff>523875</xdr:rowOff>
    </xdr:from>
    <xdr:to>
      <xdr:col>4</xdr:col>
      <xdr:colOff>31581</xdr:colOff>
      <xdr:row>67</xdr:row>
      <xdr:rowOff>919913</xdr:rowOff>
    </xdr:to>
    <xdr:pic>
      <xdr:nvPicPr>
        <xdr:cNvPr id="181" name="image99.png">
          <a:extLst>
            <a:ext uri="{FF2B5EF4-FFF2-40B4-BE49-F238E27FC236}">
              <a16:creationId xmlns:a16="http://schemas.microsoft.com/office/drawing/2014/main" id="{00000000-0008-0000-0600-0000B5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1162050" y="46739175"/>
          <a:ext cx="441156" cy="396038"/>
        </a:xfrm>
        <a:prstGeom prst="rect">
          <a:avLst/>
        </a:prstGeom>
        <a:ln/>
      </xdr:spPr>
    </xdr:pic>
    <xdr:clientData/>
  </xdr:twoCellAnchor>
  <xdr:twoCellAnchor editAs="oneCell">
    <xdr:from>
      <xdr:col>3</xdr:col>
      <xdr:colOff>0</xdr:colOff>
      <xdr:row>68</xdr:row>
      <xdr:rowOff>0</xdr:rowOff>
    </xdr:from>
    <xdr:to>
      <xdr:col>3</xdr:col>
      <xdr:colOff>388206</xdr:colOff>
      <xdr:row>68</xdr:row>
      <xdr:rowOff>391507</xdr:rowOff>
    </xdr:to>
    <xdr:pic>
      <xdr:nvPicPr>
        <xdr:cNvPr id="182" name="Picture 181">
          <a:extLst>
            <a:ext uri="{FF2B5EF4-FFF2-40B4-BE49-F238E27FC236}">
              <a16:creationId xmlns:a16="http://schemas.microsoft.com/office/drawing/2014/main" id="{00000000-0008-0000-0600-0000B6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143000" y="47444025"/>
          <a:ext cx="388206" cy="391507"/>
        </a:xfrm>
        <a:prstGeom prst="rect">
          <a:avLst/>
        </a:prstGeom>
      </xdr:spPr>
    </xdr:pic>
    <xdr:clientData/>
  </xdr:twoCellAnchor>
  <xdr:twoCellAnchor editAs="oneCell">
    <xdr:from>
      <xdr:col>3</xdr:col>
      <xdr:colOff>0</xdr:colOff>
      <xdr:row>68</xdr:row>
      <xdr:rowOff>552450</xdr:rowOff>
    </xdr:from>
    <xdr:to>
      <xdr:col>4</xdr:col>
      <xdr:colOff>12531</xdr:colOff>
      <xdr:row>68</xdr:row>
      <xdr:rowOff>948488</xdr:rowOff>
    </xdr:to>
    <xdr:pic>
      <xdr:nvPicPr>
        <xdr:cNvPr id="183" name="image99.png">
          <a:extLst>
            <a:ext uri="{FF2B5EF4-FFF2-40B4-BE49-F238E27FC236}">
              <a16:creationId xmlns:a16="http://schemas.microsoft.com/office/drawing/2014/main" id="{00000000-0008-0000-0600-0000B7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1143000" y="47996475"/>
          <a:ext cx="441156" cy="396038"/>
        </a:xfrm>
        <a:prstGeom prst="rect">
          <a:avLst/>
        </a:prstGeom>
        <a:ln/>
      </xdr:spPr>
    </xdr:pic>
    <xdr:clientData/>
  </xdr:twoCellAnchor>
  <xdr:twoCellAnchor editAs="oneCell">
    <xdr:from>
      <xdr:col>3</xdr:col>
      <xdr:colOff>0</xdr:colOff>
      <xdr:row>75</xdr:row>
      <xdr:rowOff>161925</xdr:rowOff>
    </xdr:from>
    <xdr:to>
      <xdr:col>3</xdr:col>
      <xdr:colOff>394119</xdr:colOff>
      <xdr:row>75</xdr:row>
      <xdr:rowOff>548878</xdr:rowOff>
    </xdr:to>
    <xdr:pic>
      <xdr:nvPicPr>
        <xdr:cNvPr id="279" name="Picture 59">
          <a:extLst>
            <a:ext uri="{FF2B5EF4-FFF2-40B4-BE49-F238E27FC236}">
              <a16:creationId xmlns:a16="http://schemas.microsoft.com/office/drawing/2014/main" id="{00000000-0008-0000-0600-00001701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flipH="1">
          <a:off x="1143000" y="52330350"/>
          <a:ext cx="394119" cy="386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xdr:row>
      <xdr:rowOff>0</xdr:rowOff>
    </xdr:from>
    <xdr:to>
      <xdr:col>3</xdr:col>
      <xdr:colOff>388206</xdr:colOff>
      <xdr:row>77</xdr:row>
      <xdr:rowOff>391507</xdr:rowOff>
    </xdr:to>
    <xdr:pic>
      <xdr:nvPicPr>
        <xdr:cNvPr id="292" name="Picture 291">
          <a:extLst>
            <a:ext uri="{FF2B5EF4-FFF2-40B4-BE49-F238E27FC236}">
              <a16:creationId xmlns:a16="http://schemas.microsoft.com/office/drawing/2014/main" id="{00000000-0008-0000-0600-00002401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143000" y="70084950"/>
          <a:ext cx="388206" cy="391507"/>
        </a:xfrm>
        <a:prstGeom prst="rect">
          <a:avLst/>
        </a:prstGeom>
      </xdr:spPr>
    </xdr:pic>
    <xdr:clientData/>
  </xdr:twoCellAnchor>
  <xdr:twoCellAnchor editAs="oneCell">
    <xdr:from>
      <xdr:col>3</xdr:col>
      <xdr:colOff>0</xdr:colOff>
      <xdr:row>78</xdr:row>
      <xdr:rowOff>0</xdr:rowOff>
    </xdr:from>
    <xdr:to>
      <xdr:col>3</xdr:col>
      <xdr:colOff>394119</xdr:colOff>
      <xdr:row>78</xdr:row>
      <xdr:rowOff>386953</xdr:rowOff>
    </xdr:to>
    <xdr:pic>
      <xdr:nvPicPr>
        <xdr:cNvPr id="293" name="Picture 59">
          <a:extLst>
            <a:ext uri="{FF2B5EF4-FFF2-40B4-BE49-F238E27FC236}">
              <a16:creationId xmlns:a16="http://schemas.microsoft.com/office/drawing/2014/main" id="{00000000-0008-0000-0600-00002501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flipH="1">
          <a:off x="1143000" y="71970900"/>
          <a:ext cx="394119" cy="386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79</xdr:row>
      <xdr:rowOff>0</xdr:rowOff>
    </xdr:from>
    <xdr:to>
      <xdr:col>4</xdr:col>
      <xdr:colOff>12531</xdr:colOff>
      <xdr:row>79</xdr:row>
      <xdr:rowOff>396038</xdr:rowOff>
    </xdr:to>
    <xdr:pic>
      <xdr:nvPicPr>
        <xdr:cNvPr id="294" name="image99.png">
          <a:extLst>
            <a:ext uri="{FF2B5EF4-FFF2-40B4-BE49-F238E27FC236}">
              <a16:creationId xmlns:a16="http://schemas.microsoft.com/office/drawing/2014/main" id="{00000000-0008-0000-0600-00002601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1143000" y="73856850"/>
          <a:ext cx="441156" cy="396038"/>
        </a:xfrm>
        <a:prstGeom prst="rect">
          <a:avLst/>
        </a:prstGeom>
        <a:ln/>
      </xdr:spPr>
    </xdr:pic>
    <xdr:clientData/>
  </xdr:twoCellAnchor>
  <xdr:twoCellAnchor editAs="oneCell">
    <xdr:from>
      <xdr:col>2</xdr:col>
      <xdr:colOff>361950</xdr:colOff>
      <xdr:row>78</xdr:row>
      <xdr:rowOff>523875</xdr:rowOff>
    </xdr:from>
    <xdr:to>
      <xdr:col>4</xdr:col>
      <xdr:colOff>3006</xdr:colOff>
      <xdr:row>78</xdr:row>
      <xdr:rowOff>919913</xdr:rowOff>
    </xdr:to>
    <xdr:pic>
      <xdr:nvPicPr>
        <xdr:cNvPr id="295" name="image99.png">
          <a:extLst>
            <a:ext uri="{FF2B5EF4-FFF2-40B4-BE49-F238E27FC236}">
              <a16:creationId xmlns:a16="http://schemas.microsoft.com/office/drawing/2014/main" id="{00000000-0008-0000-0600-00002701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1133475" y="72494775"/>
          <a:ext cx="441156" cy="396038"/>
        </a:xfrm>
        <a:prstGeom prst="rect">
          <a:avLst/>
        </a:prstGeom>
        <a:ln/>
      </xdr:spPr>
    </xdr:pic>
    <xdr:clientData/>
  </xdr:twoCellAnchor>
  <xdr:twoCellAnchor editAs="oneCell">
    <xdr:from>
      <xdr:col>3</xdr:col>
      <xdr:colOff>0</xdr:colOff>
      <xdr:row>76</xdr:row>
      <xdr:rowOff>0</xdr:rowOff>
    </xdr:from>
    <xdr:to>
      <xdr:col>3</xdr:col>
      <xdr:colOff>399085</xdr:colOff>
      <xdr:row>76</xdr:row>
      <xdr:rowOff>384571</xdr:rowOff>
    </xdr:to>
    <xdr:pic>
      <xdr:nvPicPr>
        <xdr:cNvPr id="43" name="Picture 26">
          <a:extLst>
            <a:ext uri="{FF2B5EF4-FFF2-40B4-BE49-F238E27FC236}">
              <a16:creationId xmlns:a16="http://schemas.microsoft.com/office/drawing/2014/main" id="{00000000-0008-0000-0600-00002B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143000" y="53197125"/>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519141</xdr:colOff>
      <xdr:row>43</xdr:row>
      <xdr:rowOff>419100</xdr:rowOff>
    </xdr:from>
    <xdr:to>
      <xdr:col>20</xdr:col>
      <xdr:colOff>375987</xdr:colOff>
      <xdr:row>44</xdr:row>
      <xdr:rowOff>347913</xdr:rowOff>
    </xdr:to>
    <xdr:pic>
      <xdr:nvPicPr>
        <xdr:cNvPr id="313" name="Picture 312">
          <a:extLst>
            <a:ext uri="{FF2B5EF4-FFF2-40B4-BE49-F238E27FC236}">
              <a16:creationId xmlns:a16="http://schemas.microsoft.com/office/drawing/2014/main" id="{00000000-0008-0000-0700-000039010000}"/>
            </a:ext>
          </a:extLst>
        </xdr:cNvPr>
        <xdr:cNvPicPr>
          <a:picLocks noChangeAspect="1"/>
        </xdr:cNvPicPr>
      </xdr:nvPicPr>
      <xdr:blipFill>
        <a:blip xmlns:r="http://schemas.openxmlformats.org/officeDocument/2006/relationships" r:embed="rId1" cstate="email">
          <a:extLst>
            <a:ext uri="{BEBA8EAE-BF5A-486C-A8C5-ECC9F3942E4B}">
              <a14:imgProps xmlns:a14="http://schemas.microsoft.com/office/drawing/2010/main">
                <a14:imgLayer r:embed="rId2">
                  <a14:imgEffect>
                    <a14:backgroundRemoval t="8889" b="92222" l="6667" r="90000">
                      <a14:foregroundMark x1="48889" y1="8889" x2="48889" y2="8889"/>
                      <a14:foregroundMark x1="48889" y1="93333" x2="48889" y2="93333"/>
                      <a14:foregroundMark x1="48889" y1="54444" x2="48889" y2="54444"/>
                      <a14:foregroundMark x1="6667" y1="38889" x2="6667" y2="38889"/>
                      <a14:foregroundMark x1="87778" y1="40000" x2="87778" y2="40000"/>
                      <a14:foregroundMark x1="37778" y1="53333" x2="37778" y2="53333"/>
                      <a14:foregroundMark x1="24444" y1="56667" x2="24444" y2="56667"/>
                      <a14:foregroundMark x1="50000" y1="24444" x2="50000" y2="24444"/>
                      <a14:foregroundMark x1="48889" y1="88889" x2="48889" y2="88889"/>
                    </a14:backgroundRemoval>
                  </a14:imgEffect>
                </a14:imgLayer>
              </a14:imgProps>
            </a:ext>
            <a:ext uri="{28A0092B-C50C-407E-A947-70E740481C1C}">
              <a14:useLocalDpi xmlns:a14="http://schemas.microsoft.com/office/drawing/2010/main"/>
            </a:ext>
          </a:extLst>
        </a:blip>
        <a:stretch>
          <a:fillRect/>
        </a:stretch>
      </xdr:blipFill>
      <xdr:spPr>
        <a:xfrm>
          <a:off x="10958541" y="11906250"/>
          <a:ext cx="390246" cy="386013"/>
        </a:xfrm>
        <a:prstGeom prst="rect">
          <a:avLst/>
        </a:prstGeom>
      </xdr:spPr>
    </xdr:pic>
    <xdr:clientData/>
  </xdr:twoCellAnchor>
  <xdr:twoCellAnchor editAs="oneCell">
    <xdr:from>
      <xdr:col>19</xdr:col>
      <xdr:colOff>0</xdr:colOff>
      <xdr:row>43</xdr:row>
      <xdr:rowOff>419103</xdr:rowOff>
    </xdr:from>
    <xdr:to>
      <xdr:col>19</xdr:col>
      <xdr:colOff>391028</xdr:colOff>
      <xdr:row>44</xdr:row>
      <xdr:rowOff>352931</xdr:rowOff>
    </xdr:to>
    <xdr:pic>
      <xdr:nvPicPr>
        <xdr:cNvPr id="314" name="Picture 313">
          <a:extLst>
            <a:ext uri="{FF2B5EF4-FFF2-40B4-BE49-F238E27FC236}">
              <a16:creationId xmlns:a16="http://schemas.microsoft.com/office/drawing/2014/main" id="{00000000-0008-0000-0700-00003A01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0439400" y="11906253"/>
          <a:ext cx="391028" cy="391028"/>
        </a:xfrm>
        <a:prstGeom prst="rect">
          <a:avLst/>
        </a:prstGeom>
      </xdr:spPr>
    </xdr:pic>
    <xdr:clientData/>
  </xdr:twoCellAnchor>
  <xdr:twoCellAnchor editAs="oneCell">
    <xdr:from>
      <xdr:col>20</xdr:col>
      <xdr:colOff>18047</xdr:colOff>
      <xdr:row>42</xdr:row>
      <xdr:rowOff>419100</xdr:rowOff>
    </xdr:from>
    <xdr:to>
      <xdr:col>20</xdr:col>
      <xdr:colOff>409073</xdr:colOff>
      <xdr:row>43</xdr:row>
      <xdr:rowOff>352926</xdr:rowOff>
    </xdr:to>
    <xdr:pic>
      <xdr:nvPicPr>
        <xdr:cNvPr id="315" name="Picture 314">
          <a:extLst>
            <a:ext uri="{FF2B5EF4-FFF2-40B4-BE49-F238E27FC236}">
              <a16:creationId xmlns:a16="http://schemas.microsoft.com/office/drawing/2014/main" id="{00000000-0008-0000-0700-00003B01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0990847" y="11487150"/>
          <a:ext cx="391026" cy="391026"/>
        </a:xfrm>
        <a:prstGeom prst="rect">
          <a:avLst/>
        </a:prstGeom>
      </xdr:spPr>
    </xdr:pic>
    <xdr:clientData/>
  </xdr:twoCellAnchor>
  <xdr:twoCellAnchor editAs="oneCell">
    <xdr:from>
      <xdr:col>19</xdr:col>
      <xdr:colOff>0</xdr:colOff>
      <xdr:row>42</xdr:row>
      <xdr:rowOff>421105</xdr:rowOff>
    </xdr:from>
    <xdr:to>
      <xdr:col>19</xdr:col>
      <xdr:colOff>391026</xdr:colOff>
      <xdr:row>43</xdr:row>
      <xdr:rowOff>354931</xdr:rowOff>
    </xdr:to>
    <xdr:pic>
      <xdr:nvPicPr>
        <xdr:cNvPr id="316" name="Picture 315">
          <a:extLst>
            <a:ext uri="{FF2B5EF4-FFF2-40B4-BE49-F238E27FC236}">
              <a16:creationId xmlns:a16="http://schemas.microsoft.com/office/drawing/2014/main" id="{00000000-0008-0000-0700-00003C01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flipH="1">
          <a:off x="10439400" y="11489155"/>
          <a:ext cx="391026" cy="391026"/>
        </a:xfrm>
        <a:prstGeom prst="rect">
          <a:avLst/>
        </a:prstGeom>
      </xdr:spPr>
    </xdr:pic>
    <xdr:clientData/>
  </xdr:twoCellAnchor>
  <xdr:twoCellAnchor editAs="oneCell">
    <xdr:from>
      <xdr:col>21</xdr:col>
      <xdr:colOff>0</xdr:colOff>
      <xdr:row>42</xdr:row>
      <xdr:rowOff>419100</xdr:rowOff>
    </xdr:from>
    <xdr:to>
      <xdr:col>21</xdr:col>
      <xdr:colOff>386953</xdr:colOff>
      <xdr:row>43</xdr:row>
      <xdr:rowOff>334782</xdr:rowOff>
    </xdr:to>
    <xdr:pic>
      <xdr:nvPicPr>
        <xdr:cNvPr id="317" name="Picture 12">
          <a:extLst>
            <a:ext uri="{FF2B5EF4-FFF2-40B4-BE49-F238E27FC236}">
              <a16:creationId xmlns:a16="http://schemas.microsoft.com/office/drawing/2014/main" id="{00000000-0008-0000-0700-00003D01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11506200" y="11487150"/>
          <a:ext cx="386953" cy="372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41</xdr:row>
      <xdr:rowOff>419100</xdr:rowOff>
    </xdr:from>
    <xdr:to>
      <xdr:col>19</xdr:col>
      <xdr:colOff>380998</xdr:colOff>
      <xdr:row>42</xdr:row>
      <xdr:rowOff>342898</xdr:rowOff>
    </xdr:to>
    <xdr:pic>
      <xdr:nvPicPr>
        <xdr:cNvPr id="318" name="Picture 42">
          <a:extLst>
            <a:ext uri="{FF2B5EF4-FFF2-40B4-BE49-F238E27FC236}">
              <a16:creationId xmlns:a16="http://schemas.microsoft.com/office/drawing/2014/main" id="{00000000-0008-0000-0700-00003E01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10439400" y="11068050"/>
          <a:ext cx="380998"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27384</xdr:colOff>
      <xdr:row>41</xdr:row>
      <xdr:rowOff>422671</xdr:rowOff>
    </xdr:from>
    <xdr:to>
      <xdr:col>20</xdr:col>
      <xdr:colOff>408382</xdr:colOff>
      <xdr:row>42</xdr:row>
      <xdr:rowOff>346469</xdr:rowOff>
    </xdr:to>
    <xdr:pic>
      <xdr:nvPicPr>
        <xdr:cNvPr id="319" name="Picture 42">
          <a:extLst>
            <a:ext uri="{FF2B5EF4-FFF2-40B4-BE49-F238E27FC236}">
              <a16:creationId xmlns:a16="http://schemas.microsoft.com/office/drawing/2014/main" id="{00000000-0008-0000-0700-00003F01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11000184" y="11071621"/>
          <a:ext cx="380998"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11906</xdr:colOff>
      <xdr:row>41</xdr:row>
      <xdr:rowOff>425054</xdr:rowOff>
    </xdr:from>
    <xdr:to>
      <xdr:col>21</xdr:col>
      <xdr:colOff>404811</xdr:colOff>
      <xdr:row>42</xdr:row>
      <xdr:rowOff>346472</xdr:rowOff>
    </xdr:to>
    <xdr:pic>
      <xdr:nvPicPr>
        <xdr:cNvPr id="320" name="Picture 52">
          <a:extLst>
            <a:ext uri="{FF2B5EF4-FFF2-40B4-BE49-F238E27FC236}">
              <a16:creationId xmlns:a16="http://schemas.microsoft.com/office/drawing/2014/main" id="{00000000-0008-0000-0700-00004001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11518106" y="11074004"/>
          <a:ext cx="392905"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40</xdr:row>
      <xdr:rowOff>424622</xdr:rowOff>
    </xdr:from>
    <xdr:to>
      <xdr:col>19</xdr:col>
      <xdr:colOff>399085</xdr:colOff>
      <xdr:row>41</xdr:row>
      <xdr:rowOff>351993</xdr:rowOff>
    </xdr:to>
    <xdr:pic>
      <xdr:nvPicPr>
        <xdr:cNvPr id="321" name="Picture 26">
          <a:extLst>
            <a:ext uri="{FF2B5EF4-FFF2-40B4-BE49-F238E27FC236}">
              <a16:creationId xmlns:a16="http://schemas.microsoft.com/office/drawing/2014/main" id="{00000000-0008-0000-0700-00004101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flipH="1">
          <a:off x="10439400" y="10654472"/>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224</xdr:colOff>
      <xdr:row>40</xdr:row>
      <xdr:rowOff>419100</xdr:rowOff>
    </xdr:from>
    <xdr:to>
      <xdr:col>20</xdr:col>
      <xdr:colOff>387178</xdr:colOff>
      <xdr:row>41</xdr:row>
      <xdr:rowOff>356020</xdr:rowOff>
    </xdr:to>
    <xdr:pic>
      <xdr:nvPicPr>
        <xdr:cNvPr id="322" name="Picture 62">
          <a:extLst>
            <a:ext uri="{FF2B5EF4-FFF2-40B4-BE49-F238E27FC236}">
              <a16:creationId xmlns:a16="http://schemas.microsoft.com/office/drawing/2014/main" id="{00000000-0008-0000-0700-00004201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flipH="1">
          <a:off x="10973024" y="10648950"/>
          <a:ext cx="386954" cy="394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507961</xdr:colOff>
      <xdr:row>40</xdr:row>
      <xdr:rowOff>427433</xdr:rowOff>
    </xdr:from>
    <xdr:to>
      <xdr:col>21</xdr:col>
      <xdr:colOff>372913</xdr:colOff>
      <xdr:row>41</xdr:row>
      <xdr:rowOff>357186</xdr:rowOff>
    </xdr:to>
    <xdr:pic>
      <xdr:nvPicPr>
        <xdr:cNvPr id="323" name="Picture 59">
          <a:extLst>
            <a:ext uri="{FF2B5EF4-FFF2-40B4-BE49-F238E27FC236}">
              <a16:creationId xmlns:a16="http://schemas.microsoft.com/office/drawing/2014/main" id="{00000000-0008-0000-0700-00004301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11480761" y="10657283"/>
          <a:ext cx="398352" cy="386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40</xdr:row>
      <xdr:rowOff>419100</xdr:rowOff>
    </xdr:from>
    <xdr:to>
      <xdr:col>22</xdr:col>
      <xdr:colOff>392905</xdr:colOff>
      <xdr:row>41</xdr:row>
      <xdr:rowOff>340518</xdr:rowOff>
    </xdr:to>
    <xdr:pic>
      <xdr:nvPicPr>
        <xdr:cNvPr id="324" name="Picture 11">
          <a:extLst>
            <a:ext uri="{FF2B5EF4-FFF2-40B4-BE49-F238E27FC236}">
              <a16:creationId xmlns:a16="http://schemas.microsoft.com/office/drawing/2014/main" id="{00000000-0008-0000-0700-00004401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12039600" y="10648950"/>
          <a:ext cx="392905"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39</xdr:row>
      <xdr:rowOff>419100</xdr:rowOff>
    </xdr:from>
    <xdr:to>
      <xdr:col>19</xdr:col>
      <xdr:colOff>399085</xdr:colOff>
      <xdr:row>40</xdr:row>
      <xdr:rowOff>346471</xdr:rowOff>
    </xdr:to>
    <xdr:pic>
      <xdr:nvPicPr>
        <xdr:cNvPr id="325" name="Picture 26">
          <a:extLst>
            <a:ext uri="{FF2B5EF4-FFF2-40B4-BE49-F238E27FC236}">
              <a16:creationId xmlns:a16="http://schemas.microsoft.com/office/drawing/2014/main" id="{00000000-0008-0000-0700-00004501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10439400" y="10229850"/>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47850</xdr:colOff>
      <xdr:row>39</xdr:row>
      <xdr:rowOff>419531</xdr:rowOff>
    </xdr:from>
    <xdr:to>
      <xdr:col>20</xdr:col>
      <xdr:colOff>434804</xdr:colOff>
      <xdr:row>40</xdr:row>
      <xdr:rowOff>356451</xdr:rowOff>
    </xdr:to>
    <xdr:pic>
      <xdr:nvPicPr>
        <xdr:cNvPr id="326" name="Picture 62">
          <a:extLst>
            <a:ext uri="{FF2B5EF4-FFF2-40B4-BE49-F238E27FC236}">
              <a16:creationId xmlns:a16="http://schemas.microsoft.com/office/drawing/2014/main" id="{00000000-0008-0000-0700-00004601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11020650" y="10230281"/>
          <a:ext cx="386954" cy="394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51423</xdr:colOff>
      <xdr:row>39</xdr:row>
      <xdr:rowOff>423102</xdr:rowOff>
    </xdr:from>
    <xdr:to>
      <xdr:col>21</xdr:col>
      <xdr:colOff>445542</xdr:colOff>
      <xdr:row>40</xdr:row>
      <xdr:rowOff>352855</xdr:rowOff>
    </xdr:to>
    <xdr:pic>
      <xdr:nvPicPr>
        <xdr:cNvPr id="327" name="Picture 59">
          <a:extLst>
            <a:ext uri="{FF2B5EF4-FFF2-40B4-BE49-F238E27FC236}">
              <a16:creationId xmlns:a16="http://schemas.microsoft.com/office/drawing/2014/main" id="{00000000-0008-0000-0700-00004701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flipH="1">
          <a:off x="11557623" y="10233852"/>
          <a:ext cx="394119" cy="386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39</xdr:row>
      <xdr:rowOff>419100</xdr:rowOff>
    </xdr:from>
    <xdr:to>
      <xdr:col>22</xdr:col>
      <xdr:colOff>388671</xdr:colOff>
      <xdr:row>40</xdr:row>
      <xdr:rowOff>340518</xdr:rowOff>
    </xdr:to>
    <xdr:pic>
      <xdr:nvPicPr>
        <xdr:cNvPr id="328" name="Picture 11">
          <a:extLst>
            <a:ext uri="{FF2B5EF4-FFF2-40B4-BE49-F238E27FC236}">
              <a16:creationId xmlns:a16="http://schemas.microsoft.com/office/drawing/2014/main" id="{00000000-0008-0000-0700-00004801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flipH="1">
          <a:off x="12039600" y="10229850"/>
          <a:ext cx="388671"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38</xdr:row>
      <xdr:rowOff>419100</xdr:rowOff>
    </xdr:from>
    <xdr:to>
      <xdr:col>19</xdr:col>
      <xdr:colOff>410764</xdr:colOff>
      <xdr:row>39</xdr:row>
      <xdr:rowOff>350259</xdr:rowOff>
    </xdr:to>
    <xdr:pic>
      <xdr:nvPicPr>
        <xdr:cNvPr id="329" name="Picture 36">
          <a:extLst>
            <a:ext uri="{FF2B5EF4-FFF2-40B4-BE49-F238E27FC236}">
              <a16:creationId xmlns:a16="http://schemas.microsoft.com/office/drawing/2014/main" id="{00000000-0008-0000-0700-00004901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0439400" y="9810750"/>
          <a:ext cx="410764" cy="388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8334</xdr:colOff>
      <xdr:row>38</xdr:row>
      <xdr:rowOff>421482</xdr:rowOff>
    </xdr:from>
    <xdr:to>
      <xdr:col>20</xdr:col>
      <xdr:colOff>419100</xdr:colOff>
      <xdr:row>39</xdr:row>
      <xdr:rowOff>352643</xdr:rowOff>
    </xdr:to>
    <xdr:pic>
      <xdr:nvPicPr>
        <xdr:cNvPr id="330" name="Picture 38">
          <a:extLst>
            <a:ext uri="{FF2B5EF4-FFF2-40B4-BE49-F238E27FC236}">
              <a16:creationId xmlns:a16="http://schemas.microsoft.com/office/drawing/2014/main" id="{00000000-0008-0000-0700-00004A01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10981134" y="9813132"/>
          <a:ext cx="410766" cy="388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38</xdr:row>
      <xdr:rowOff>421481</xdr:rowOff>
    </xdr:from>
    <xdr:to>
      <xdr:col>21</xdr:col>
      <xdr:colOff>410764</xdr:colOff>
      <xdr:row>39</xdr:row>
      <xdr:rowOff>352640</xdr:rowOff>
    </xdr:to>
    <xdr:pic>
      <xdr:nvPicPr>
        <xdr:cNvPr id="331" name="Picture 36">
          <a:extLst>
            <a:ext uri="{FF2B5EF4-FFF2-40B4-BE49-F238E27FC236}">
              <a16:creationId xmlns:a16="http://schemas.microsoft.com/office/drawing/2014/main" id="{00000000-0008-0000-0700-00004B01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flipH="1">
          <a:off x="11506200" y="9813131"/>
          <a:ext cx="410764" cy="388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491066</xdr:colOff>
      <xdr:row>38</xdr:row>
      <xdr:rowOff>419100</xdr:rowOff>
    </xdr:from>
    <xdr:to>
      <xdr:col>22</xdr:col>
      <xdr:colOff>372666</xdr:colOff>
      <xdr:row>39</xdr:row>
      <xdr:rowOff>350261</xdr:rowOff>
    </xdr:to>
    <xdr:pic>
      <xdr:nvPicPr>
        <xdr:cNvPr id="332" name="Picture 38">
          <a:extLst>
            <a:ext uri="{FF2B5EF4-FFF2-40B4-BE49-F238E27FC236}">
              <a16:creationId xmlns:a16="http://schemas.microsoft.com/office/drawing/2014/main" id="{00000000-0008-0000-0700-00004C01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flipH="1">
          <a:off x="11997266" y="9810750"/>
          <a:ext cx="415000" cy="388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41</xdr:row>
      <xdr:rowOff>419100</xdr:rowOff>
    </xdr:from>
    <xdr:to>
      <xdr:col>22</xdr:col>
      <xdr:colOff>399352</xdr:colOff>
      <xdr:row>42</xdr:row>
      <xdr:rowOff>360533</xdr:rowOff>
    </xdr:to>
    <xdr:pic>
      <xdr:nvPicPr>
        <xdr:cNvPr id="341" name="Picture 340">
          <a:extLst>
            <a:ext uri="{FF2B5EF4-FFF2-40B4-BE49-F238E27FC236}">
              <a16:creationId xmlns:a16="http://schemas.microsoft.com/office/drawing/2014/main" id="{00000000-0008-0000-0700-00005501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12039600" y="11068050"/>
          <a:ext cx="399352" cy="398633"/>
        </a:xfrm>
        <a:prstGeom prst="rect">
          <a:avLst/>
        </a:prstGeom>
      </xdr:spPr>
    </xdr:pic>
    <xdr:clientData/>
  </xdr:twoCellAnchor>
  <xdr:twoCellAnchor editAs="oneCell">
    <xdr:from>
      <xdr:col>22</xdr:col>
      <xdr:colOff>0</xdr:colOff>
      <xdr:row>42</xdr:row>
      <xdr:rowOff>419100</xdr:rowOff>
    </xdr:from>
    <xdr:to>
      <xdr:col>22</xdr:col>
      <xdr:colOff>384762</xdr:colOff>
      <xdr:row>43</xdr:row>
      <xdr:rowOff>346662</xdr:rowOff>
    </xdr:to>
    <xdr:pic>
      <xdr:nvPicPr>
        <xdr:cNvPr id="342" name="Picture 20">
          <a:extLst>
            <a:ext uri="{FF2B5EF4-FFF2-40B4-BE49-F238E27FC236}">
              <a16:creationId xmlns:a16="http://schemas.microsoft.com/office/drawing/2014/main" id="{00000000-0008-0000-0700-000056010000}"/>
            </a:ext>
          </a:extLst>
        </xdr:cNvPr>
        <xdr:cNvPicPr>
          <a:picLocks noChangeAspect="1"/>
        </xdr:cNvPicPr>
      </xdr:nvPicPr>
      <xdr:blipFill>
        <a:blip xmlns:r="http://schemas.openxmlformats.org/officeDocument/2006/relationships" r:embed="rId17" cstate="email">
          <a:extLst>
            <a:ext uri="{BEBA8EAE-BF5A-486C-A8C5-ECC9F3942E4B}">
              <a14:imgProps xmlns:a14="http://schemas.microsoft.com/office/drawing/2010/main">
                <a14:imgLayer r:embed="rId18">
                  <a14:imgEffect>
                    <a14:backgroundRemoval t="7778" b="92222" l="10000" r="90000">
                      <a14:foregroundMark x1="51111" y1="7778" x2="51111" y2="7778"/>
                      <a14:foregroundMark x1="52222" y1="92222" x2="52222" y2="92222"/>
                    </a14:backgroundRemoval>
                  </a14:imgEffect>
                </a14:imgLayer>
              </a14:imgProps>
            </a:ext>
            <a:ext uri="{28A0092B-C50C-407E-A947-70E740481C1C}">
              <a14:useLocalDpi xmlns:a14="http://schemas.microsoft.com/office/drawing/2010/main"/>
            </a:ext>
          </a:extLst>
        </a:blip>
        <a:srcRect/>
        <a:stretch>
          <a:fillRect/>
        </a:stretch>
      </xdr:blipFill>
      <xdr:spPr bwMode="auto">
        <a:xfrm>
          <a:off x="12039600" y="11487150"/>
          <a:ext cx="384762" cy="384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43</xdr:row>
      <xdr:rowOff>424112</xdr:rowOff>
    </xdr:from>
    <xdr:to>
      <xdr:col>21</xdr:col>
      <xdr:colOff>391027</xdr:colOff>
      <xdr:row>44</xdr:row>
      <xdr:rowOff>357939</xdr:rowOff>
    </xdr:to>
    <xdr:pic>
      <xdr:nvPicPr>
        <xdr:cNvPr id="343" name="Picture 342">
          <a:extLst>
            <a:ext uri="{FF2B5EF4-FFF2-40B4-BE49-F238E27FC236}">
              <a16:creationId xmlns:a16="http://schemas.microsoft.com/office/drawing/2014/main" id="{00000000-0008-0000-0700-00005701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11506200" y="11911262"/>
          <a:ext cx="391027" cy="391027"/>
        </a:xfrm>
        <a:prstGeom prst="rect">
          <a:avLst/>
        </a:prstGeom>
      </xdr:spPr>
    </xdr:pic>
    <xdr:clientData/>
  </xdr:twoCellAnchor>
  <xdr:twoCellAnchor editAs="oneCell">
    <xdr:from>
      <xdr:col>22</xdr:col>
      <xdr:colOff>40106</xdr:colOff>
      <xdr:row>43</xdr:row>
      <xdr:rowOff>419100</xdr:rowOff>
    </xdr:from>
    <xdr:to>
      <xdr:col>22</xdr:col>
      <xdr:colOff>436145</xdr:colOff>
      <xdr:row>44</xdr:row>
      <xdr:rowOff>357939</xdr:rowOff>
    </xdr:to>
    <xdr:pic>
      <xdr:nvPicPr>
        <xdr:cNvPr id="344" name="Picture 343">
          <a:extLst>
            <a:ext uri="{FF2B5EF4-FFF2-40B4-BE49-F238E27FC236}">
              <a16:creationId xmlns:a16="http://schemas.microsoft.com/office/drawing/2014/main" id="{00000000-0008-0000-0700-00005801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12079706" y="11906250"/>
          <a:ext cx="396039" cy="396039"/>
        </a:xfrm>
        <a:prstGeom prst="rect">
          <a:avLst/>
        </a:prstGeom>
      </xdr:spPr>
    </xdr:pic>
    <xdr:clientData/>
  </xdr:twoCellAnchor>
  <xdr:twoCellAnchor editAs="oneCell">
    <xdr:from>
      <xdr:col>19</xdr:col>
      <xdr:colOff>0</xdr:colOff>
      <xdr:row>44</xdr:row>
      <xdr:rowOff>419100</xdr:rowOff>
    </xdr:from>
    <xdr:to>
      <xdr:col>19</xdr:col>
      <xdr:colOff>381001</xdr:colOff>
      <xdr:row>45</xdr:row>
      <xdr:rowOff>342901</xdr:rowOff>
    </xdr:to>
    <xdr:pic>
      <xdr:nvPicPr>
        <xdr:cNvPr id="345" name="Picture 344">
          <a:extLst>
            <a:ext uri="{FF2B5EF4-FFF2-40B4-BE49-F238E27FC236}">
              <a16:creationId xmlns:a16="http://schemas.microsoft.com/office/drawing/2014/main" id="{00000000-0008-0000-0700-00005901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10439400" y="12325350"/>
          <a:ext cx="381001" cy="381001"/>
        </a:xfrm>
        <a:prstGeom prst="rect">
          <a:avLst/>
        </a:prstGeom>
      </xdr:spPr>
    </xdr:pic>
    <xdr:clientData/>
  </xdr:twoCellAnchor>
  <xdr:twoCellAnchor editAs="oneCell">
    <xdr:from>
      <xdr:col>21</xdr:col>
      <xdr:colOff>0</xdr:colOff>
      <xdr:row>44</xdr:row>
      <xdr:rowOff>424112</xdr:rowOff>
    </xdr:from>
    <xdr:to>
      <xdr:col>21</xdr:col>
      <xdr:colOff>391027</xdr:colOff>
      <xdr:row>45</xdr:row>
      <xdr:rowOff>357939</xdr:rowOff>
    </xdr:to>
    <xdr:pic>
      <xdr:nvPicPr>
        <xdr:cNvPr id="346" name="Picture 345">
          <a:extLst>
            <a:ext uri="{FF2B5EF4-FFF2-40B4-BE49-F238E27FC236}">
              <a16:creationId xmlns:a16="http://schemas.microsoft.com/office/drawing/2014/main" id="{00000000-0008-0000-0700-00005A01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flipH="1">
          <a:off x="11506200" y="12330362"/>
          <a:ext cx="391027" cy="391027"/>
        </a:xfrm>
        <a:prstGeom prst="rect">
          <a:avLst/>
        </a:prstGeom>
      </xdr:spPr>
    </xdr:pic>
    <xdr:clientData/>
  </xdr:twoCellAnchor>
  <xdr:twoCellAnchor editAs="oneCell">
    <xdr:from>
      <xdr:col>21</xdr:col>
      <xdr:colOff>479034</xdr:colOff>
      <xdr:row>44</xdr:row>
      <xdr:rowOff>419100</xdr:rowOff>
    </xdr:from>
    <xdr:to>
      <xdr:col>22</xdr:col>
      <xdr:colOff>345907</xdr:colOff>
      <xdr:row>45</xdr:row>
      <xdr:rowOff>357939</xdr:rowOff>
    </xdr:to>
    <xdr:pic>
      <xdr:nvPicPr>
        <xdr:cNvPr id="347" name="Picture 346">
          <a:extLst>
            <a:ext uri="{FF2B5EF4-FFF2-40B4-BE49-F238E27FC236}">
              <a16:creationId xmlns:a16="http://schemas.microsoft.com/office/drawing/2014/main" id="{00000000-0008-0000-0700-00005B01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flipH="1">
          <a:off x="11985234" y="12325350"/>
          <a:ext cx="400273" cy="396039"/>
        </a:xfrm>
        <a:prstGeom prst="rect">
          <a:avLst/>
        </a:prstGeom>
      </xdr:spPr>
    </xdr:pic>
    <xdr:clientData/>
  </xdr:twoCellAnchor>
  <xdr:twoCellAnchor editAs="oneCell">
    <xdr:from>
      <xdr:col>20</xdr:col>
      <xdr:colOff>0</xdr:colOff>
      <xdr:row>44</xdr:row>
      <xdr:rowOff>419100</xdr:rowOff>
    </xdr:from>
    <xdr:to>
      <xdr:col>20</xdr:col>
      <xdr:colOff>391026</xdr:colOff>
      <xdr:row>45</xdr:row>
      <xdr:rowOff>352926</xdr:rowOff>
    </xdr:to>
    <xdr:pic>
      <xdr:nvPicPr>
        <xdr:cNvPr id="348" name="Picture 347">
          <a:extLst>
            <a:ext uri="{FF2B5EF4-FFF2-40B4-BE49-F238E27FC236}">
              <a16:creationId xmlns:a16="http://schemas.microsoft.com/office/drawing/2014/main" id="{00000000-0008-0000-0700-00005C01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0972800" y="12325350"/>
          <a:ext cx="391026" cy="391026"/>
        </a:xfrm>
        <a:prstGeom prst="rect">
          <a:avLst/>
        </a:prstGeom>
      </xdr:spPr>
    </xdr:pic>
    <xdr:clientData/>
  </xdr:twoCellAnchor>
  <xdr:twoCellAnchor editAs="oneCell">
    <xdr:from>
      <xdr:col>19</xdr:col>
      <xdr:colOff>0</xdr:colOff>
      <xdr:row>45</xdr:row>
      <xdr:rowOff>419100</xdr:rowOff>
    </xdr:from>
    <xdr:to>
      <xdr:col>19</xdr:col>
      <xdr:colOff>381001</xdr:colOff>
      <xdr:row>46</xdr:row>
      <xdr:rowOff>342901</xdr:rowOff>
    </xdr:to>
    <xdr:pic>
      <xdr:nvPicPr>
        <xdr:cNvPr id="349" name="Picture 348">
          <a:extLst>
            <a:ext uri="{FF2B5EF4-FFF2-40B4-BE49-F238E27FC236}">
              <a16:creationId xmlns:a16="http://schemas.microsoft.com/office/drawing/2014/main" id="{00000000-0008-0000-0700-00005D01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flipH="1">
          <a:off x="10439400" y="12744450"/>
          <a:ext cx="381001" cy="381001"/>
        </a:xfrm>
        <a:prstGeom prst="rect">
          <a:avLst/>
        </a:prstGeom>
      </xdr:spPr>
    </xdr:pic>
    <xdr:clientData/>
  </xdr:twoCellAnchor>
  <xdr:twoCellAnchor editAs="oneCell">
    <xdr:from>
      <xdr:col>21</xdr:col>
      <xdr:colOff>0</xdr:colOff>
      <xdr:row>45</xdr:row>
      <xdr:rowOff>419100</xdr:rowOff>
    </xdr:from>
    <xdr:to>
      <xdr:col>21</xdr:col>
      <xdr:colOff>386010</xdr:colOff>
      <xdr:row>46</xdr:row>
      <xdr:rowOff>347910</xdr:rowOff>
    </xdr:to>
    <xdr:pic>
      <xdr:nvPicPr>
        <xdr:cNvPr id="350" name="Picture 349">
          <a:extLst>
            <a:ext uri="{FF2B5EF4-FFF2-40B4-BE49-F238E27FC236}">
              <a16:creationId xmlns:a16="http://schemas.microsoft.com/office/drawing/2014/main" id="{00000000-0008-0000-0700-00005E01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1506200" y="12744450"/>
          <a:ext cx="386010" cy="386010"/>
        </a:xfrm>
        <a:prstGeom prst="rect">
          <a:avLst/>
        </a:prstGeom>
      </xdr:spPr>
    </xdr:pic>
    <xdr:clientData/>
  </xdr:twoCellAnchor>
  <xdr:twoCellAnchor editAs="oneCell">
    <xdr:from>
      <xdr:col>22</xdr:col>
      <xdr:colOff>1</xdr:colOff>
      <xdr:row>45</xdr:row>
      <xdr:rowOff>419100</xdr:rowOff>
    </xdr:from>
    <xdr:to>
      <xdr:col>22</xdr:col>
      <xdr:colOff>380999</xdr:colOff>
      <xdr:row>46</xdr:row>
      <xdr:rowOff>341222</xdr:rowOff>
    </xdr:to>
    <xdr:pic>
      <xdr:nvPicPr>
        <xdr:cNvPr id="351" name="Picture 350">
          <a:extLst>
            <a:ext uri="{FF2B5EF4-FFF2-40B4-BE49-F238E27FC236}">
              <a16:creationId xmlns:a16="http://schemas.microsoft.com/office/drawing/2014/main" id="{00000000-0008-0000-0700-00005F01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2039601" y="12744450"/>
          <a:ext cx="380998" cy="379322"/>
        </a:xfrm>
        <a:prstGeom prst="rect">
          <a:avLst/>
        </a:prstGeom>
      </xdr:spPr>
    </xdr:pic>
    <xdr:clientData/>
  </xdr:twoCellAnchor>
  <xdr:twoCellAnchor editAs="oneCell">
    <xdr:from>
      <xdr:col>20</xdr:col>
      <xdr:colOff>0</xdr:colOff>
      <xdr:row>45</xdr:row>
      <xdr:rowOff>419100</xdr:rowOff>
    </xdr:from>
    <xdr:to>
      <xdr:col>20</xdr:col>
      <xdr:colOff>386011</xdr:colOff>
      <xdr:row>46</xdr:row>
      <xdr:rowOff>347911</xdr:rowOff>
    </xdr:to>
    <xdr:pic>
      <xdr:nvPicPr>
        <xdr:cNvPr id="352" name="Picture 351">
          <a:extLst>
            <a:ext uri="{FF2B5EF4-FFF2-40B4-BE49-F238E27FC236}">
              <a16:creationId xmlns:a16="http://schemas.microsoft.com/office/drawing/2014/main" id="{00000000-0008-0000-0700-00006001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0972800" y="12744450"/>
          <a:ext cx="386011" cy="386011"/>
        </a:xfrm>
        <a:prstGeom prst="rect">
          <a:avLst/>
        </a:prstGeom>
      </xdr:spPr>
    </xdr:pic>
    <xdr:clientData/>
  </xdr:twoCellAnchor>
  <xdr:twoCellAnchor editAs="oneCell">
    <xdr:from>
      <xdr:col>19</xdr:col>
      <xdr:colOff>0</xdr:colOff>
      <xdr:row>46</xdr:row>
      <xdr:rowOff>419100</xdr:rowOff>
    </xdr:from>
    <xdr:to>
      <xdr:col>19</xdr:col>
      <xdr:colOff>380998</xdr:colOff>
      <xdr:row>47</xdr:row>
      <xdr:rowOff>341222</xdr:rowOff>
    </xdr:to>
    <xdr:pic>
      <xdr:nvPicPr>
        <xdr:cNvPr id="353" name="Picture 352">
          <a:extLst>
            <a:ext uri="{FF2B5EF4-FFF2-40B4-BE49-F238E27FC236}">
              <a16:creationId xmlns:a16="http://schemas.microsoft.com/office/drawing/2014/main" id="{00000000-0008-0000-0700-00006101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flipH="1">
          <a:off x="10439400" y="13163550"/>
          <a:ext cx="380998" cy="379322"/>
        </a:xfrm>
        <a:prstGeom prst="rect">
          <a:avLst/>
        </a:prstGeom>
      </xdr:spPr>
    </xdr:pic>
    <xdr:clientData/>
  </xdr:twoCellAnchor>
  <xdr:twoCellAnchor editAs="oneCell">
    <xdr:from>
      <xdr:col>20</xdr:col>
      <xdr:colOff>0</xdr:colOff>
      <xdr:row>37</xdr:row>
      <xdr:rowOff>419100</xdr:rowOff>
    </xdr:from>
    <xdr:to>
      <xdr:col>20</xdr:col>
      <xdr:colOff>388206</xdr:colOff>
      <xdr:row>38</xdr:row>
      <xdr:rowOff>353407</xdr:rowOff>
    </xdr:to>
    <xdr:pic>
      <xdr:nvPicPr>
        <xdr:cNvPr id="358" name="Picture 357">
          <a:extLst>
            <a:ext uri="{FF2B5EF4-FFF2-40B4-BE49-F238E27FC236}">
              <a16:creationId xmlns:a16="http://schemas.microsoft.com/office/drawing/2014/main" id="{00000000-0008-0000-0700-00006601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0972800" y="8391525"/>
          <a:ext cx="388206" cy="391507"/>
        </a:xfrm>
        <a:prstGeom prst="rect">
          <a:avLst/>
        </a:prstGeom>
      </xdr:spPr>
    </xdr:pic>
    <xdr:clientData/>
  </xdr:twoCellAnchor>
  <xdr:twoCellAnchor editAs="oneCell">
    <xdr:from>
      <xdr:col>21</xdr:col>
      <xdr:colOff>0</xdr:colOff>
      <xdr:row>37</xdr:row>
      <xdr:rowOff>419100</xdr:rowOff>
    </xdr:from>
    <xdr:to>
      <xdr:col>21</xdr:col>
      <xdr:colOff>357187</xdr:colOff>
      <xdr:row>38</xdr:row>
      <xdr:rowOff>347102</xdr:rowOff>
    </xdr:to>
    <xdr:pic>
      <xdr:nvPicPr>
        <xdr:cNvPr id="359" name="Picture 65">
          <a:extLst>
            <a:ext uri="{FF2B5EF4-FFF2-40B4-BE49-F238E27FC236}">
              <a16:creationId xmlns:a16="http://schemas.microsoft.com/office/drawing/2014/main" id="{00000000-0008-0000-0700-00006701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flipH="1">
          <a:off x="11506200" y="8391525"/>
          <a:ext cx="357187" cy="385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21432</xdr:colOff>
      <xdr:row>37</xdr:row>
      <xdr:rowOff>422673</xdr:rowOff>
    </xdr:from>
    <xdr:to>
      <xdr:col>22</xdr:col>
      <xdr:colOff>378619</xdr:colOff>
      <xdr:row>38</xdr:row>
      <xdr:rowOff>350675</xdr:rowOff>
    </xdr:to>
    <xdr:pic>
      <xdr:nvPicPr>
        <xdr:cNvPr id="360" name="Picture 65">
          <a:extLst>
            <a:ext uri="{FF2B5EF4-FFF2-40B4-BE49-F238E27FC236}">
              <a16:creationId xmlns:a16="http://schemas.microsoft.com/office/drawing/2014/main" id="{00000000-0008-0000-0700-00006801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12061032" y="8395098"/>
          <a:ext cx="357187" cy="385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37</xdr:row>
      <xdr:rowOff>419100</xdr:rowOff>
    </xdr:from>
    <xdr:to>
      <xdr:col>19</xdr:col>
      <xdr:colOff>441156</xdr:colOff>
      <xdr:row>38</xdr:row>
      <xdr:rowOff>357938</xdr:rowOff>
    </xdr:to>
    <xdr:pic>
      <xdr:nvPicPr>
        <xdr:cNvPr id="361" name="image99.png">
          <a:extLst>
            <a:ext uri="{FF2B5EF4-FFF2-40B4-BE49-F238E27FC236}">
              <a16:creationId xmlns:a16="http://schemas.microsoft.com/office/drawing/2014/main" id="{00000000-0008-0000-0700-000069010000}"/>
            </a:ext>
          </a:extLst>
        </xdr:cNvPr>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a:xfrm>
          <a:off x="10439400" y="8391525"/>
          <a:ext cx="441156" cy="396038"/>
        </a:xfrm>
        <a:prstGeom prst="rect">
          <a:avLst/>
        </a:prstGeom>
        <a:ln/>
      </xdr:spPr>
    </xdr:pic>
    <xdr:clientData/>
  </xdr:twoCellAnchor>
  <xdr:twoCellAnchor editAs="oneCell">
    <xdr:from>
      <xdr:col>20</xdr:col>
      <xdr:colOff>0</xdr:colOff>
      <xdr:row>46</xdr:row>
      <xdr:rowOff>419100</xdr:rowOff>
    </xdr:from>
    <xdr:to>
      <xdr:col>20</xdr:col>
      <xdr:colOff>428623</xdr:colOff>
      <xdr:row>47</xdr:row>
      <xdr:rowOff>385110</xdr:rowOff>
    </xdr:to>
    <xdr:pic>
      <xdr:nvPicPr>
        <xdr:cNvPr id="362" name="Picture 64">
          <a:extLst>
            <a:ext uri="{FF2B5EF4-FFF2-40B4-BE49-F238E27FC236}">
              <a16:creationId xmlns:a16="http://schemas.microsoft.com/office/drawing/2014/main" id="{00000000-0008-0000-0700-00006A01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10972800" y="12163425"/>
          <a:ext cx="428623" cy="423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42</xdr:row>
      <xdr:rowOff>0</xdr:rowOff>
    </xdr:from>
    <xdr:to>
      <xdr:col>3</xdr:col>
      <xdr:colOff>399085</xdr:colOff>
      <xdr:row>42</xdr:row>
      <xdr:rowOff>384571</xdr:rowOff>
    </xdr:to>
    <xdr:pic>
      <xdr:nvPicPr>
        <xdr:cNvPr id="90" name="Picture 26">
          <a:extLst>
            <a:ext uri="{FF2B5EF4-FFF2-40B4-BE49-F238E27FC236}">
              <a16:creationId xmlns:a16="http://schemas.microsoft.com/office/drawing/2014/main" id="{00000000-0008-0000-0800-00005A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143000" y="11753850"/>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39</xdr:row>
      <xdr:rowOff>0</xdr:rowOff>
    </xdr:from>
    <xdr:to>
      <xdr:col>3</xdr:col>
      <xdr:colOff>388206</xdr:colOff>
      <xdr:row>39</xdr:row>
      <xdr:rowOff>391507</xdr:rowOff>
    </xdr:to>
    <xdr:pic>
      <xdr:nvPicPr>
        <xdr:cNvPr id="91" name="Picture 90">
          <a:extLst>
            <a:ext uri="{FF2B5EF4-FFF2-40B4-BE49-F238E27FC236}">
              <a16:creationId xmlns:a16="http://schemas.microsoft.com/office/drawing/2014/main" id="{00000000-0008-0000-0800-00005B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143000" y="9010650"/>
          <a:ext cx="388206" cy="391507"/>
        </a:xfrm>
        <a:prstGeom prst="rect">
          <a:avLst/>
        </a:prstGeom>
      </xdr:spPr>
    </xdr:pic>
    <xdr:clientData/>
  </xdr:twoCellAnchor>
  <xdr:twoCellAnchor editAs="oneCell">
    <xdr:from>
      <xdr:col>3</xdr:col>
      <xdr:colOff>0</xdr:colOff>
      <xdr:row>40</xdr:row>
      <xdr:rowOff>0</xdr:rowOff>
    </xdr:from>
    <xdr:to>
      <xdr:col>3</xdr:col>
      <xdr:colOff>388206</xdr:colOff>
      <xdr:row>40</xdr:row>
      <xdr:rowOff>391507</xdr:rowOff>
    </xdr:to>
    <xdr:pic>
      <xdr:nvPicPr>
        <xdr:cNvPr id="92" name="Picture 91">
          <a:extLst>
            <a:ext uri="{FF2B5EF4-FFF2-40B4-BE49-F238E27FC236}">
              <a16:creationId xmlns:a16="http://schemas.microsoft.com/office/drawing/2014/main" id="{00000000-0008-0000-0800-00005C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143000" y="10039350"/>
          <a:ext cx="388206" cy="391507"/>
        </a:xfrm>
        <a:prstGeom prst="rect">
          <a:avLst/>
        </a:prstGeom>
      </xdr:spPr>
    </xdr:pic>
    <xdr:clientData/>
  </xdr:twoCellAnchor>
  <xdr:twoCellAnchor editAs="oneCell">
    <xdr:from>
      <xdr:col>3</xdr:col>
      <xdr:colOff>19050</xdr:colOff>
      <xdr:row>39</xdr:row>
      <xdr:rowOff>581025</xdr:rowOff>
    </xdr:from>
    <xdr:to>
      <xdr:col>3</xdr:col>
      <xdr:colOff>423862</xdr:colOff>
      <xdr:row>39</xdr:row>
      <xdr:rowOff>978608</xdr:rowOff>
    </xdr:to>
    <xdr:pic>
      <xdr:nvPicPr>
        <xdr:cNvPr id="93" name="Picture 22">
          <a:extLst>
            <a:ext uri="{FF2B5EF4-FFF2-40B4-BE49-F238E27FC236}">
              <a16:creationId xmlns:a16="http://schemas.microsoft.com/office/drawing/2014/main" id="{00000000-0008-0000-0800-00005D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162050" y="9591675"/>
          <a:ext cx="404812" cy="397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66675</xdr:colOff>
      <xdr:row>43</xdr:row>
      <xdr:rowOff>28575</xdr:rowOff>
    </xdr:from>
    <xdr:to>
      <xdr:col>4</xdr:col>
      <xdr:colOff>32169</xdr:colOff>
      <xdr:row>43</xdr:row>
      <xdr:rowOff>415528</xdr:rowOff>
    </xdr:to>
    <xdr:pic>
      <xdr:nvPicPr>
        <xdr:cNvPr id="96" name="Picture 59">
          <a:extLst>
            <a:ext uri="{FF2B5EF4-FFF2-40B4-BE49-F238E27FC236}">
              <a16:creationId xmlns:a16="http://schemas.microsoft.com/office/drawing/2014/main" id="{00000000-0008-0000-0800-000060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flipH="1">
          <a:off x="1209675" y="12239625"/>
          <a:ext cx="394119" cy="386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44</xdr:row>
      <xdr:rowOff>0</xdr:rowOff>
    </xdr:from>
    <xdr:to>
      <xdr:col>3</xdr:col>
      <xdr:colOff>388206</xdr:colOff>
      <xdr:row>44</xdr:row>
      <xdr:rowOff>391507</xdr:rowOff>
    </xdr:to>
    <xdr:pic>
      <xdr:nvPicPr>
        <xdr:cNvPr id="97" name="Picture 96">
          <a:extLst>
            <a:ext uri="{FF2B5EF4-FFF2-40B4-BE49-F238E27FC236}">
              <a16:creationId xmlns:a16="http://schemas.microsoft.com/office/drawing/2014/main" id="{00000000-0008-0000-0800-000061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143000" y="12668250"/>
          <a:ext cx="388206" cy="391507"/>
        </a:xfrm>
        <a:prstGeom prst="rect">
          <a:avLst/>
        </a:prstGeom>
      </xdr:spPr>
    </xdr:pic>
    <xdr:clientData/>
  </xdr:twoCellAnchor>
  <xdr:twoCellAnchor editAs="oneCell">
    <xdr:from>
      <xdr:col>3</xdr:col>
      <xdr:colOff>19050</xdr:colOff>
      <xdr:row>43</xdr:row>
      <xdr:rowOff>495300</xdr:rowOff>
    </xdr:from>
    <xdr:to>
      <xdr:col>3</xdr:col>
      <xdr:colOff>423862</xdr:colOff>
      <xdr:row>43</xdr:row>
      <xdr:rowOff>892883</xdr:rowOff>
    </xdr:to>
    <xdr:pic>
      <xdr:nvPicPr>
        <xdr:cNvPr id="98" name="Picture 22">
          <a:extLst>
            <a:ext uri="{FF2B5EF4-FFF2-40B4-BE49-F238E27FC236}">
              <a16:creationId xmlns:a16="http://schemas.microsoft.com/office/drawing/2014/main" id="{00000000-0008-0000-0800-000062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162050" y="12706350"/>
          <a:ext cx="404812" cy="397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519141</xdr:colOff>
      <xdr:row>43</xdr:row>
      <xdr:rowOff>247650</xdr:rowOff>
    </xdr:from>
    <xdr:to>
      <xdr:col>20</xdr:col>
      <xdr:colOff>375987</xdr:colOff>
      <xdr:row>44</xdr:row>
      <xdr:rowOff>176463</xdr:rowOff>
    </xdr:to>
    <xdr:pic>
      <xdr:nvPicPr>
        <xdr:cNvPr id="313" name="Picture 312">
          <a:extLst>
            <a:ext uri="{FF2B5EF4-FFF2-40B4-BE49-F238E27FC236}">
              <a16:creationId xmlns:a16="http://schemas.microsoft.com/office/drawing/2014/main" id="{00000000-0008-0000-0900-000039010000}"/>
            </a:ext>
          </a:extLst>
        </xdr:cNvPr>
        <xdr:cNvPicPr>
          <a:picLocks noChangeAspect="1"/>
        </xdr:cNvPicPr>
      </xdr:nvPicPr>
      <xdr:blipFill>
        <a:blip xmlns:r="http://schemas.openxmlformats.org/officeDocument/2006/relationships" r:embed="rId1" cstate="email">
          <a:extLst>
            <a:ext uri="{BEBA8EAE-BF5A-486C-A8C5-ECC9F3942E4B}">
              <a14:imgProps xmlns:a14="http://schemas.microsoft.com/office/drawing/2010/main">
                <a14:imgLayer r:embed="rId2">
                  <a14:imgEffect>
                    <a14:backgroundRemoval t="8889" b="92222" l="6667" r="90000">
                      <a14:foregroundMark x1="48889" y1="8889" x2="48889" y2="8889"/>
                      <a14:foregroundMark x1="48889" y1="93333" x2="48889" y2="93333"/>
                      <a14:foregroundMark x1="48889" y1="54444" x2="48889" y2="54444"/>
                      <a14:foregroundMark x1="6667" y1="38889" x2="6667" y2="38889"/>
                      <a14:foregroundMark x1="87778" y1="40000" x2="87778" y2="40000"/>
                      <a14:foregroundMark x1="37778" y1="53333" x2="37778" y2="53333"/>
                      <a14:foregroundMark x1="24444" y1="56667" x2="24444" y2="56667"/>
                      <a14:foregroundMark x1="50000" y1="24444" x2="50000" y2="24444"/>
                      <a14:foregroundMark x1="48889" y1="88889" x2="48889" y2="88889"/>
                    </a14:backgroundRemoval>
                  </a14:imgEffect>
                </a14:imgLayer>
              </a14:imgProps>
            </a:ext>
            <a:ext uri="{28A0092B-C50C-407E-A947-70E740481C1C}">
              <a14:useLocalDpi xmlns:a14="http://schemas.microsoft.com/office/drawing/2010/main"/>
            </a:ext>
          </a:extLst>
        </a:blip>
        <a:stretch>
          <a:fillRect/>
        </a:stretch>
      </xdr:blipFill>
      <xdr:spPr>
        <a:xfrm>
          <a:off x="10958541" y="10906125"/>
          <a:ext cx="390246" cy="386013"/>
        </a:xfrm>
        <a:prstGeom prst="rect">
          <a:avLst/>
        </a:prstGeom>
      </xdr:spPr>
    </xdr:pic>
    <xdr:clientData/>
  </xdr:twoCellAnchor>
  <xdr:twoCellAnchor editAs="oneCell">
    <xdr:from>
      <xdr:col>19</xdr:col>
      <xdr:colOff>0</xdr:colOff>
      <xdr:row>43</xdr:row>
      <xdr:rowOff>247653</xdr:rowOff>
    </xdr:from>
    <xdr:to>
      <xdr:col>19</xdr:col>
      <xdr:colOff>391028</xdr:colOff>
      <xdr:row>44</xdr:row>
      <xdr:rowOff>181481</xdr:rowOff>
    </xdr:to>
    <xdr:pic>
      <xdr:nvPicPr>
        <xdr:cNvPr id="314" name="Picture 313">
          <a:extLst>
            <a:ext uri="{FF2B5EF4-FFF2-40B4-BE49-F238E27FC236}">
              <a16:creationId xmlns:a16="http://schemas.microsoft.com/office/drawing/2014/main" id="{00000000-0008-0000-0900-00003A01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0439400" y="10906128"/>
          <a:ext cx="391028" cy="391028"/>
        </a:xfrm>
        <a:prstGeom prst="rect">
          <a:avLst/>
        </a:prstGeom>
      </xdr:spPr>
    </xdr:pic>
    <xdr:clientData/>
  </xdr:twoCellAnchor>
  <xdr:twoCellAnchor editAs="oneCell">
    <xdr:from>
      <xdr:col>20</xdr:col>
      <xdr:colOff>18047</xdr:colOff>
      <xdr:row>42</xdr:row>
      <xdr:rowOff>247650</xdr:rowOff>
    </xdr:from>
    <xdr:to>
      <xdr:col>20</xdr:col>
      <xdr:colOff>409073</xdr:colOff>
      <xdr:row>43</xdr:row>
      <xdr:rowOff>181476</xdr:rowOff>
    </xdr:to>
    <xdr:pic>
      <xdr:nvPicPr>
        <xdr:cNvPr id="315" name="Picture 314">
          <a:extLst>
            <a:ext uri="{FF2B5EF4-FFF2-40B4-BE49-F238E27FC236}">
              <a16:creationId xmlns:a16="http://schemas.microsoft.com/office/drawing/2014/main" id="{00000000-0008-0000-0900-00003B01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0990847" y="10487025"/>
          <a:ext cx="391026" cy="391026"/>
        </a:xfrm>
        <a:prstGeom prst="rect">
          <a:avLst/>
        </a:prstGeom>
      </xdr:spPr>
    </xdr:pic>
    <xdr:clientData/>
  </xdr:twoCellAnchor>
  <xdr:twoCellAnchor editAs="oneCell">
    <xdr:from>
      <xdr:col>19</xdr:col>
      <xdr:colOff>0</xdr:colOff>
      <xdr:row>42</xdr:row>
      <xdr:rowOff>249655</xdr:rowOff>
    </xdr:from>
    <xdr:to>
      <xdr:col>19</xdr:col>
      <xdr:colOff>391026</xdr:colOff>
      <xdr:row>43</xdr:row>
      <xdr:rowOff>183481</xdr:rowOff>
    </xdr:to>
    <xdr:pic>
      <xdr:nvPicPr>
        <xdr:cNvPr id="316" name="Picture 315">
          <a:extLst>
            <a:ext uri="{FF2B5EF4-FFF2-40B4-BE49-F238E27FC236}">
              <a16:creationId xmlns:a16="http://schemas.microsoft.com/office/drawing/2014/main" id="{00000000-0008-0000-0900-00003C01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flipH="1">
          <a:off x="10439400" y="10489030"/>
          <a:ext cx="391026" cy="391026"/>
        </a:xfrm>
        <a:prstGeom prst="rect">
          <a:avLst/>
        </a:prstGeom>
      </xdr:spPr>
    </xdr:pic>
    <xdr:clientData/>
  </xdr:twoCellAnchor>
  <xdr:twoCellAnchor editAs="oneCell">
    <xdr:from>
      <xdr:col>21</xdr:col>
      <xdr:colOff>0</xdr:colOff>
      <xdr:row>42</xdr:row>
      <xdr:rowOff>247650</xdr:rowOff>
    </xdr:from>
    <xdr:to>
      <xdr:col>21</xdr:col>
      <xdr:colOff>386953</xdr:colOff>
      <xdr:row>43</xdr:row>
      <xdr:rowOff>163332</xdr:rowOff>
    </xdr:to>
    <xdr:pic>
      <xdr:nvPicPr>
        <xdr:cNvPr id="317" name="Picture 12">
          <a:extLst>
            <a:ext uri="{FF2B5EF4-FFF2-40B4-BE49-F238E27FC236}">
              <a16:creationId xmlns:a16="http://schemas.microsoft.com/office/drawing/2014/main" id="{00000000-0008-0000-0900-00003D01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11506200" y="10487025"/>
          <a:ext cx="386953" cy="372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41</xdr:row>
      <xdr:rowOff>247650</xdr:rowOff>
    </xdr:from>
    <xdr:to>
      <xdr:col>19</xdr:col>
      <xdr:colOff>380998</xdr:colOff>
      <xdr:row>42</xdr:row>
      <xdr:rowOff>171448</xdr:rowOff>
    </xdr:to>
    <xdr:pic>
      <xdr:nvPicPr>
        <xdr:cNvPr id="318" name="Picture 42">
          <a:extLst>
            <a:ext uri="{FF2B5EF4-FFF2-40B4-BE49-F238E27FC236}">
              <a16:creationId xmlns:a16="http://schemas.microsoft.com/office/drawing/2014/main" id="{00000000-0008-0000-0900-00003E01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10439400" y="10067925"/>
          <a:ext cx="380998"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27384</xdr:colOff>
      <xdr:row>41</xdr:row>
      <xdr:rowOff>251221</xdr:rowOff>
    </xdr:from>
    <xdr:to>
      <xdr:col>20</xdr:col>
      <xdr:colOff>408382</xdr:colOff>
      <xdr:row>42</xdr:row>
      <xdr:rowOff>175019</xdr:rowOff>
    </xdr:to>
    <xdr:pic>
      <xdr:nvPicPr>
        <xdr:cNvPr id="319" name="Picture 42">
          <a:extLst>
            <a:ext uri="{FF2B5EF4-FFF2-40B4-BE49-F238E27FC236}">
              <a16:creationId xmlns:a16="http://schemas.microsoft.com/office/drawing/2014/main" id="{00000000-0008-0000-0900-00003F01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flipH="1">
          <a:off x="11000184" y="10071496"/>
          <a:ext cx="380998"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11906</xdr:colOff>
      <xdr:row>41</xdr:row>
      <xdr:rowOff>253604</xdr:rowOff>
    </xdr:from>
    <xdr:to>
      <xdr:col>21</xdr:col>
      <xdr:colOff>404811</xdr:colOff>
      <xdr:row>42</xdr:row>
      <xdr:rowOff>175022</xdr:rowOff>
    </xdr:to>
    <xdr:pic>
      <xdr:nvPicPr>
        <xdr:cNvPr id="320" name="Picture 52">
          <a:extLst>
            <a:ext uri="{FF2B5EF4-FFF2-40B4-BE49-F238E27FC236}">
              <a16:creationId xmlns:a16="http://schemas.microsoft.com/office/drawing/2014/main" id="{00000000-0008-0000-0900-00004001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11518106" y="10073879"/>
          <a:ext cx="392905"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40</xdr:row>
      <xdr:rowOff>253172</xdr:rowOff>
    </xdr:from>
    <xdr:to>
      <xdr:col>19</xdr:col>
      <xdr:colOff>399085</xdr:colOff>
      <xdr:row>41</xdr:row>
      <xdr:rowOff>180543</xdr:rowOff>
    </xdr:to>
    <xdr:pic>
      <xdr:nvPicPr>
        <xdr:cNvPr id="321" name="Picture 26">
          <a:extLst>
            <a:ext uri="{FF2B5EF4-FFF2-40B4-BE49-F238E27FC236}">
              <a16:creationId xmlns:a16="http://schemas.microsoft.com/office/drawing/2014/main" id="{00000000-0008-0000-0900-00004101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flipH="1">
          <a:off x="10439400" y="9654347"/>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224</xdr:colOff>
      <xdr:row>40</xdr:row>
      <xdr:rowOff>247650</xdr:rowOff>
    </xdr:from>
    <xdr:to>
      <xdr:col>20</xdr:col>
      <xdr:colOff>387178</xdr:colOff>
      <xdr:row>41</xdr:row>
      <xdr:rowOff>184570</xdr:rowOff>
    </xdr:to>
    <xdr:pic>
      <xdr:nvPicPr>
        <xdr:cNvPr id="322" name="Picture 62">
          <a:extLst>
            <a:ext uri="{FF2B5EF4-FFF2-40B4-BE49-F238E27FC236}">
              <a16:creationId xmlns:a16="http://schemas.microsoft.com/office/drawing/2014/main" id="{00000000-0008-0000-0900-00004201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flipH="1">
          <a:off x="10973024" y="9648825"/>
          <a:ext cx="386954" cy="394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507961</xdr:colOff>
      <xdr:row>40</xdr:row>
      <xdr:rowOff>255983</xdr:rowOff>
    </xdr:from>
    <xdr:to>
      <xdr:col>21</xdr:col>
      <xdr:colOff>372913</xdr:colOff>
      <xdr:row>41</xdr:row>
      <xdr:rowOff>185736</xdr:rowOff>
    </xdr:to>
    <xdr:pic>
      <xdr:nvPicPr>
        <xdr:cNvPr id="323" name="Picture 59">
          <a:extLst>
            <a:ext uri="{FF2B5EF4-FFF2-40B4-BE49-F238E27FC236}">
              <a16:creationId xmlns:a16="http://schemas.microsoft.com/office/drawing/2014/main" id="{00000000-0008-0000-0900-00004301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11480761" y="9657158"/>
          <a:ext cx="398352" cy="386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40</xdr:row>
      <xdr:rowOff>247650</xdr:rowOff>
    </xdr:from>
    <xdr:to>
      <xdr:col>22</xdr:col>
      <xdr:colOff>392905</xdr:colOff>
      <xdr:row>41</xdr:row>
      <xdr:rowOff>169068</xdr:rowOff>
    </xdr:to>
    <xdr:pic>
      <xdr:nvPicPr>
        <xdr:cNvPr id="324" name="Picture 11">
          <a:extLst>
            <a:ext uri="{FF2B5EF4-FFF2-40B4-BE49-F238E27FC236}">
              <a16:creationId xmlns:a16="http://schemas.microsoft.com/office/drawing/2014/main" id="{00000000-0008-0000-0900-00004401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12039600" y="9648825"/>
          <a:ext cx="392905"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39</xdr:row>
      <xdr:rowOff>247650</xdr:rowOff>
    </xdr:from>
    <xdr:to>
      <xdr:col>19</xdr:col>
      <xdr:colOff>399085</xdr:colOff>
      <xdr:row>40</xdr:row>
      <xdr:rowOff>175021</xdr:rowOff>
    </xdr:to>
    <xdr:pic>
      <xdr:nvPicPr>
        <xdr:cNvPr id="325" name="Picture 26">
          <a:extLst>
            <a:ext uri="{FF2B5EF4-FFF2-40B4-BE49-F238E27FC236}">
              <a16:creationId xmlns:a16="http://schemas.microsoft.com/office/drawing/2014/main" id="{00000000-0008-0000-0900-00004501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10439400" y="9229725"/>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47850</xdr:colOff>
      <xdr:row>39</xdr:row>
      <xdr:rowOff>248081</xdr:rowOff>
    </xdr:from>
    <xdr:to>
      <xdr:col>20</xdr:col>
      <xdr:colOff>434804</xdr:colOff>
      <xdr:row>40</xdr:row>
      <xdr:rowOff>185001</xdr:rowOff>
    </xdr:to>
    <xdr:pic>
      <xdr:nvPicPr>
        <xdr:cNvPr id="326" name="Picture 62">
          <a:extLst>
            <a:ext uri="{FF2B5EF4-FFF2-40B4-BE49-F238E27FC236}">
              <a16:creationId xmlns:a16="http://schemas.microsoft.com/office/drawing/2014/main" id="{00000000-0008-0000-0900-00004601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11020650" y="9230156"/>
          <a:ext cx="386954" cy="394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51423</xdr:colOff>
      <xdr:row>39</xdr:row>
      <xdr:rowOff>251652</xdr:rowOff>
    </xdr:from>
    <xdr:to>
      <xdr:col>21</xdr:col>
      <xdr:colOff>445542</xdr:colOff>
      <xdr:row>40</xdr:row>
      <xdr:rowOff>181405</xdr:rowOff>
    </xdr:to>
    <xdr:pic>
      <xdr:nvPicPr>
        <xdr:cNvPr id="327" name="Picture 59">
          <a:extLst>
            <a:ext uri="{FF2B5EF4-FFF2-40B4-BE49-F238E27FC236}">
              <a16:creationId xmlns:a16="http://schemas.microsoft.com/office/drawing/2014/main" id="{00000000-0008-0000-0900-00004701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flipH="1">
          <a:off x="11557623" y="9233727"/>
          <a:ext cx="394119" cy="386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39</xdr:row>
      <xdr:rowOff>247650</xdr:rowOff>
    </xdr:from>
    <xdr:to>
      <xdr:col>22</xdr:col>
      <xdr:colOff>388671</xdr:colOff>
      <xdr:row>40</xdr:row>
      <xdr:rowOff>169068</xdr:rowOff>
    </xdr:to>
    <xdr:pic>
      <xdr:nvPicPr>
        <xdr:cNvPr id="328" name="Picture 11">
          <a:extLst>
            <a:ext uri="{FF2B5EF4-FFF2-40B4-BE49-F238E27FC236}">
              <a16:creationId xmlns:a16="http://schemas.microsoft.com/office/drawing/2014/main" id="{00000000-0008-0000-0900-00004801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flipH="1">
          <a:off x="12039600" y="9229725"/>
          <a:ext cx="388671"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38</xdr:row>
      <xdr:rowOff>247650</xdr:rowOff>
    </xdr:from>
    <xdr:to>
      <xdr:col>19</xdr:col>
      <xdr:colOff>410764</xdr:colOff>
      <xdr:row>39</xdr:row>
      <xdr:rowOff>178809</xdr:rowOff>
    </xdr:to>
    <xdr:pic>
      <xdr:nvPicPr>
        <xdr:cNvPr id="329" name="Picture 36">
          <a:extLst>
            <a:ext uri="{FF2B5EF4-FFF2-40B4-BE49-F238E27FC236}">
              <a16:creationId xmlns:a16="http://schemas.microsoft.com/office/drawing/2014/main" id="{00000000-0008-0000-0900-00004901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10439400" y="8810625"/>
          <a:ext cx="410764" cy="388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8334</xdr:colOff>
      <xdr:row>38</xdr:row>
      <xdr:rowOff>250032</xdr:rowOff>
    </xdr:from>
    <xdr:to>
      <xdr:col>20</xdr:col>
      <xdr:colOff>419100</xdr:colOff>
      <xdr:row>39</xdr:row>
      <xdr:rowOff>181193</xdr:rowOff>
    </xdr:to>
    <xdr:pic>
      <xdr:nvPicPr>
        <xdr:cNvPr id="330" name="Picture 38">
          <a:extLst>
            <a:ext uri="{FF2B5EF4-FFF2-40B4-BE49-F238E27FC236}">
              <a16:creationId xmlns:a16="http://schemas.microsoft.com/office/drawing/2014/main" id="{00000000-0008-0000-0900-00004A01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10981134" y="8813007"/>
          <a:ext cx="410766" cy="388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38</xdr:row>
      <xdr:rowOff>250031</xdr:rowOff>
    </xdr:from>
    <xdr:to>
      <xdr:col>21</xdr:col>
      <xdr:colOff>410764</xdr:colOff>
      <xdr:row>39</xdr:row>
      <xdr:rowOff>181190</xdr:rowOff>
    </xdr:to>
    <xdr:pic>
      <xdr:nvPicPr>
        <xdr:cNvPr id="331" name="Picture 36">
          <a:extLst>
            <a:ext uri="{FF2B5EF4-FFF2-40B4-BE49-F238E27FC236}">
              <a16:creationId xmlns:a16="http://schemas.microsoft.com/office/drawing/2014/main" id="{00000000-0008-0000-0900-00004B01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flipH="1">
          <a:off x="11506200" y="8813006"/>
          <a:ext cx="410764" cy="388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491066</xdr:colOff>
      <xdr:row>38</xdr:row>
      <xdr:rowOff>247650</xdr:rowOff>
    </xdr:from>
    <xdr:to>
      <xdr:col>22</xdr:col>
      <xdr:colOff>372666</xdr:colOff>
      <xdr:row>39</xdr:row>
      <xdr:rowOff>178811</xdr:rowOff>
    </xdr:to>
    <xdr:pic>
      <xdr:nvPicPr>
        <xdr:cNvPr id="332" name="Picture 38">
          <a:extLst>
            <a:ext uri="{FF2B5EF4-FFF2-40B4-BE49-F238E27FC236}">
              <a16:creationId xmlns:a16="http://schemas.microsoft.com/office/drawing/2014/main" id="{00000000-0008-0000-0900-00004C01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flipH="1">
          <a:off x="11997266" y="8810625"/>
          <a:ext cx="415000" cy="388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41</xdr:row>
      <xdr:rowOff>247650</xdr:rowOff>
    </xdr:from>
    <xdr:to>
      <xdr:col>22</xdr:col>
      <xdr:colOff>399352</xdr:colOff>
      <xdr:row>42</xdr:row>
      <xdr:rowOff>189083</xdr:rowOff>
    </xdr:to>
    <xdr:pic>
      <xdr:nvPicPr>
        <xdr:cNvPr id="333" name="Picture 332">
          <a:extLst>
            <a:ext uri="{FF2B5EF4-FFF2-40B4-BE49-F238E27FC236}">
              <a16:creationId xmlns:a16="http://schemas.microsoft.com/office/drawing/2014/main" id="{00000000-0008-0000-0900-00004D01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12039600" y="10067925"/>
          <a:ext cx="399352" cy="398633"/>
        </a:xfrm>
        <a:prstGeom prst="rect">
          <a:avLst/>
        </a:prstGeom>
      </xdr:spPr>
    </xdr:pic>
    <xdr:clientData/>
  </xdr:twoCellAnchor>
  <xdr:twoCellAnchor editAs="oneCell">
    <xdr:from>
      <xdr:col>22</xdr:col>
      <xdr:colOff>0</xdr:colOff>
      <xdr:row>42</xdr:row>
      <xdr:rowOff>247650</xdr:rowOff>
    </xdr:from>
    <xdr:to>
      <xdr:col>22</xdr:col>
      <xdr:colOff>384762</xdr:colOff>
      <xdr:row>43</xdr:row>
      <xdr:rowOff>175212</xdr:rowOff>
    </xdr:to>
    <xdr:pic>
      <xdr:nvPicPr>
        <xdr:cNvPr id="334" name="Picture 20">
          <a:extLst>
            <a:ext uri="{FF2B5EF4-FFF2-40B4-BE49-F238E27FC236}">
              <a16:creationId xmlns:a16="http://schemas.microsoft.com/office/drawing/2014/main" id="{00000000-0008-0000-0900-00004E010000}"/>
            </a:ext>
          </a:extLst>
        </xdr:cNvPr>
        <xdr:cNvPicPr>
          <a:picLocks noChangeAspect="1"/>
        </xdr:cNvPicPr>
      </xdr:nvPicPr>
      <xdr:blipFill>
        <a:blip xmlns:r="http://schemas.openxmlformats.org/officeDocument/2006/relationships" r:embed="rId17" cstate="email">
          <a:extLst>
            <a:ext uri="{BEBA8EAE-BF5A-486C-A8C5-ECC9F3942E4B}">
              <a14:imgProps xmlns:a14="http://schemas.microsoft.com/office/drawing/2010/main">
                <a14:imgLayer r:embed="rId18">
                  <a14:imgEffect>
                    <a14:backgroundRemoval t="7778" b="92222" l="10000" r="90000">
                      <a14:foregroundMark x1="51111" y1="7778" x2="51111" y2="7778"/>
                      <a14:foregroundMark x1="52222" y1="92222" x2="52222" y2="92222"/>
                    </a14:backgroundRemoval>
                  </a14:imgEffect>
                </a14:imgLayer>
              </a14:imgProps>
            </a:ext>
            <a:ext uri="{28A0092B-C50C-407E-A947-70E740481C1C}">
              <a14:useLocalDpi xmlns:a14="http://schemas.microsoft.com/office/drawing/2010/main"/>
            </a:ext>
          </a:extLst>
        </a:blip>
        <a:srcRect/>
        <a:stretch>
          <a:fillRect/>
        </a:stretch>
      </xdr:blipFill>
      <xdr:spPr bwMode="auto">
        <a:xfrm>
          <a:off x="12039600" y="10487025"/>
          <a:ext cx="384762" cy="384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37</xdr:row>
      <xdr:rowOff>247650</xdr:rowOff>
    </xdr:from>
    <xdr:to>
      <xdr:col>20</xdr:col>
      <xdr:colOff>388206</xdr:colOff>
      <xdr:row>38</xdr:row>
      <xdr:rowOff>181957</xdr:rowOff>
    </xdr:to>
    <xdr:pic>
      <xdr:nvPicPr>
        <xdr:cNvPr id="346" name="Picture 345">
          <a:extLst>
            <a:ext uri="{FF2B5EF4-FFF2-40B4-BE49-F238E27FC236}">
              <a16:creationId xmlns:a16="http://schemas.microsoft.com/office/drawing/2014/main" id="{00000000-0008-0000-0900-00005A01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10972800" y="8391525"/>
          <a:ext cx="388206" cy="391507"/>
        </a:xfrm>
        <a:prstGeom prst="rect">
          <a:avLst/>
        </a:prstGeom>
      </xdr:spPr>
    </xdr:pic>
    <xdr:clientData/>
  </xdr:twoCellAnchor>
  <xdr:twoCellAnchor editAs="oneCell">
    <xdr:from>
      <xdr:col>21</xdr:col>
      <xdr:colOff>0</xdr:colOff>
      <xdr:row>37</xdr:row>
      <xdr:rowOff>247650</xdr:rowOff>
    </xdr:from>
    <xdr:to>
      <xdr:col>21</xdr:col>
      <xdr:colOff>357187</xdr:colOff>
      <xdr:row>38</xdr:row>
      <xdr:rowOff>175652</xdr:rowOff>
    </xdr:to>
    <xdr:pic>
      <xdr:nvPicPr>
        <xdr:cNvPr id="347" name="Picture 65">
          <a:extLst>
            <a:ext uri="{FF2B5EF4-FFF2-40B4-BE49-F238E27FC236}">
              <a16:creationId xmlns:a16="http://schemas.microsoft.com/office/drawing/2014/main" id="{00000000-0008-0000-0900-00005B01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flipH="1">
          <a:off x="11506200" y="8391525"/>
          <a:ext cx="357187" cy="385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21432</xdr:colOff>
      <xdr:row>37</xdr:row>
      <xdr:rowOff>251223</xdr:rowOff>
    </xdr:from>
    <xdr:to>
      <xdr:col>22</xdr:col>
      <xdr:colOff>378619</xdr:colOff>
      <xdr:row>38</xdr:row>
      <xdr:rowOff>179225</xdr:rowOff>
    </xdr:to>
    <xdr:pic>
      <xdr:nvPicPr>
        <xdr:cNvPr id="348" name="Picture 65">
          <a:extLst>
            <a:ext uri="{FF2B5EF4-FFF2-40B4-BE49-F238E27FC236}">
              <a16:creationId xmlns:a16="http://schemas.microsoft.com/office/drawing/2014/main" id="{00000000-0008-0000-0900-00005C01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12061032" y="8395098"/>
          <a:ext cx="357187" cy="385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37</xdr:row>
      <xdr:rowOff>247650</xdr:rowOff>
    </xdr:from>
    <xdr:to>
      <xdr:col>19</xdr:col>
      <xdr:colOff>441156</xdr:colOff>
      <xdr:row>38</xdr:row>
      <xdr:rowOff>186488</xdr:rowOff>
    </xdr:to>
    <xdr:pic>
      <xdr:nvPicPr>
        <xdr:cNvPr id="349" name="image99.png">
          <a:extLst>
            <a:ext uri="{FF2B5EF4-FFF2-40B4-BE49-F238E27FC236}">
              <a16:creationId xmlns:a16="http://schemas.microsoft.com/office/drawing/2014/main" id="{00000000-0008-0000-0900-00005D010000}"/>
            </a:ext>
          </a:extLst>
        </xdr:cNvPr>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a:xfrm>
          <a:off x="10439400" y="8391525"/>
          <a:ext cx="441156" cy="396038"/>
        </a:xfrm>
        <a:prstGeom prst="rect">
          <a:avLst/>
        </a:prstGeom>
        <a:ln/>
      </xdr:spPr>
    </xdr:pic>
    <xdr:clientData/>
  </xdr:twoCellAnchor>
  <xdr:twoCellAnchor editAs="oneCell">
    <xdr:from>
      <xdr:col>21</xdr:col>
      <xdr:colOff>0</xdr:colOff>
      <xdr:row>43</xdr:row>
      <xdr:rowOff>247650</xdr:rowOff>
    </xdr:from>
    <xdr:to>
      <xdr:col>21</xdr:col>
      <xdr:colOff>428623</xdr:colOff>
      <xdr:row>44</xdr:row>
      <xdr:rowOff>213660</xdr:rowOff>
    </xdr:to>
    <xdr:pic>
      <xdr:nvPicPr>
        <xdr:cNvPr id="351" name="Picture 64">
          <a:extLst>
            <a:ext uri="{FF2B5EF4-FFF2-40B4-BE49-F238E27FC236}">
              <a16:creationId xmlns:a16="http://schemas.microsoft.com/office/drawing/2014/main" id="{00000000-0008-0000-0900-00005F01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11506200" y="10487025"/>
          <a:ext cx="428623" cy="423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450320</xdr:colOff>
      <xdr:row>2</xdr:row>
      <xdr:rowOff>412990</xdr:rowOff>
    </xdr:to>
    <xdr:pic>
      <xdr:nvPicPr>
        <xdr:cNvPr id="2" name="20mph speed limit">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0" y="1019175"/>
          <a:ext cx="450320" cy="412990"/>
        </a:xfrm>
        <a:prstGeom prst="rect">
          <a:avLst/>
        </a:prstGeom>
        <a:noFill/>
        <a:ln w="12700">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0</xdr:rowOff>
    </xdr:from>
    <xdr:to>
      <xdr:col>1</xdr:col>
      <xdr:colOff>427435</xdr:colOff>
      <xdr:row>2</xdr:row>
      <xdr:rowOff>432197</xdr:rowOff>
    </xdr:to>
    <xdr:pic>
      <xdr:nvPicPr>
        <xdr:cNvPr id="3" name="30mph speed limit">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533400" y="1019175"/>
          <a:ext cx="427435" cy="432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xdr:row>
      <xdr:rowOff>0</xdr:rowOff>
    </xdr:from>
    <xdr:to>
      <xdr:col>2</xdr:col>
      <xdr:colOff>433386</xdr:colOff>
      <xdr:row>2</xdr:row>
      <xdr:rowOff>427805</xdr:rowOff>
    </xdr:to>
    <xdr:pic>
      <xdr:nvPicPr>
        <xdr:cNvPr id="4" name="40mph speed limit">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066800" y="1019175"/>
          <a:ext cx="433386" cy="427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xdr:row>
      <xdr:rowOff>0</xdr:rowOff>
    </xdr:from>
    <xdr:to>
      <xdr:col>3</xdr:col>
      <xdr:colOff>405170</xdr:colOff>
      <xdr:row>2</xdr:row>
      <xdr:rowOff>397667</xdr:rowOff>
    </xdr:to>
    <xdr:pic>
      <xdr:nvPicPr>
        <xdr:cNvPr id="5" name="50mph speed limit">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600200" y="1019175"/>
          <a:ext cx="405170" cy="397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422671</xdr:colOff>
      <xdr:row>3</xdr:row>
      <xdr:rowOff>419467</xdr:rowOff>
    </xdr:to>
    <xdr:pic>
      <xdr:nvPicPr>
        <xdr:cNvPr id="6" name="National speed limit">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0" y="1476375"/>
          <a:ext cx="422671" cy="419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388206</xdr:colOff>
      <xdr:row>3</xdr:row>
      <xdr:rowOff>391507</xdr:rowOff>
    </xdr:to>
    <xdr:pic>
      <xdr:nvPicPr>
        <xdr:cNvPr id="7" name="Straight ahead">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533400" y="1476375"/>
          <a:ext cx="388206" cy="391507"/>
        </a:xfrm>
        <a:prstGeom prst="rect">
          <a:avLst/>
        </a:prstGeom>
      </xdr:spPr>
    </xdr:pic>
    <xdr:clientData/>
  </xdr:twoCellAnchor>
  <xdr:twoCellAnchor editAs="oneCell">
    <xdr:from>
      <xdr:col>2</xdr:col>
      <xdr:colOff>0</xdr:colOff>
      <xdr:row>3</xdr:row>
      <xdr:rowOff>0</xdr:rowOff>
    </xdr:from>
    <xdr:to>
      <xdr:col>2</xdr:col>
      <xdr:colOff>357187</xdr:colOff>
      <xdr:row>3</xdr:row>
      <xdr:rowOff>385202</xdr:rowOff>
    </xdr:to>
    <xdr:pic>
      <xdr:nvPicPr>
        <xdr:cNvPr id="8" name="Straight at right fork">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flipH="1">
          <a:off x="1066800" y="1476375"/>
          <a:ext cx="357187" cy="385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357187</xdr:colOff>
      <xdr:row>3</xdr:row>
      <xdr:rowOff>385202</xdr:rowOff>
    </xdr:to>
    <xdr:pic>
      <xdr:nvPicPr>
        <xdr:cNvPr id="9" name="Straight at left fork">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1600200" y="1476375"/>
          <a:ext cx="357187" cy="385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410764</xdr:colOff>
      <xdr:row>4</xdr:row>
      <xdr:rowOff>388359</xdr:rowOff>
    </xdr:to>
    <xdr:pic>
      <xdr:nvPicPr>
        <xdr:cNvPr id="10" name="Right turn at crossroads">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0" y="1933575"/>
          <a:ext cx="410764" cy="388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410766</xdr:colOff>
      <xdr:row>4</xdr:row>
      <xdr:rowOff>388361</xdr:rowOff>
    </xdr:to>
    <xdr:pic>
      <xdr:nvPicPr>
        <xdr:cNvPr id="11" name="Right turn from road">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533400" y="1933575"/>
          <a:ext cx="410766" cy="388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xdr:row>
      <xdr:rowOff>0</xdr:rowOff>
    </xdr:from>
    <xdr:to>
      <xdr:col>2</xdr:col>
      <xdr:colOff>410764</xdr:colOff>
      <xdr:row>4</xdr:row>
      <xdr:rowOff>388359</xdr:rowOff>
    </xdr:to>
    <xdr:pic>
      <xdr:nvPicPr>
        <xdr:cNvPr id="12" name="Left turn at crossroads">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flipH="1">
          <a:off x="1066800" y="1933575"/>
          <a:ext cx="410764" cy="388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415000</xdr:colOff>
      <xdr:row>4</xdr:row>
      <xdr:rowOff>388361</xdr:rowOff>
    </xdr:to>
    <xdr:pic>
      <xdr:nvPicPr>
        <xdr:cNvPr id="13" name="Left turn from road">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flipH="1">
          <a:off x="1600200" y="1933575"/>
          <a:ext cx="415000" cy="388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399085</xdr:colOff>
      <xdr:row>5</xdr:row>
      <xdr:rowOff>384571</xdr:rowOff>
    </xdr:to>
    <xdr:pic>
      <xdr:nvPicPr>
        <xdr:cNvPr id="14" name="Left turn at t-junction">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0" y="2390775"/>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386954</xdr:colOff>
      <xdr:row>5</xdr:row>
      <xdr:rowOff>394120</xdr:rowOff>
    </xdr:to>
    <xdr:pic>
      <xdr:nvPicPr>
        <xdr:cNvPr id="15" name="Left turn at angle t-junction">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533400" y="2390775"/>
          <a:ext cx="386954" cy="394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394119</xdr:colOff>
      <xdr:row>5</xdr:row>
      <xdr:rowOff>386953</xdr:rowOff>
    </xdr:to>
    <xdr:pic>
      <xdr:nvPicPr>
        <xdr:cNvPr id="16" name="Left turn at fork">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flipH="1">
          <a:off x="1066800" y="2390775"/>
          <a:ext cx="394119" cy="386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388671</xdr:colOff>
      <xdr:row>5</xdr:row>
      <xdr:rowOff>378618</xdr:rowOff>
    </xdr:to>
    <xdr:pic>
      <xdr:nvPicPr>
        <xdr:cNvPr id="17" name="Left bend">
          <a:extLst>
            <a:ext uri="{FF2B5EF4-FFF2-40B4-BE49-F238E27FC236}">
              <a16:creationId xmlns:a16="http://schemas.microsoft.com/office/drawing/2014/main" id="{00000000-0008-0000-0B00-000011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flipH="1">
          <a:off x="1600200" y="2390775"/>
          <a:ext cx="388671"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0</xdr:col>
      <xdr:colOff>399085</xdr:colOff>
      <xdr:row>6</xdr:row>
      <xdr:rowOff>384571</xdr:rowOff>
    </xdr:to>
    <xdr:pic>
      <xdr:nvPicPr>
        <xdr:cNvPr id="18" name="Right turn at t-junction">
          <a:extLst>
            <a:ext uri="{FF2B5EF4-FFF2-40B4-BE49-F238E27FC236}">
              <a16:creationId xmlns:a16="http://schemas.microsoft.com/office/drawing/2014/main" id="{00000000-0008-0000-0B00-000012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flipH="1">
          <a:off x="0" y="2847975"/>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xdr:row>
      <xdr:rowOff>0</xdr:rowOff>
    </xdr:from>
    <xdr:to>
      <xdr:col>1</xdr:col>
      <xdr:colOff>386954</xdr:colOff>
      <xdr:row>6</xdr:row>
      <xdr:rowOff>394120</xdr:rowOff>
    </xdr:to>
    <xdr:pic>
      <xdr:nvPicPr>
        <xdr:cNvPr id="19" name="Right turn at angle t-junction">
          <a:extLst>
            <a:ext uri="{FF2B5EF4-FFF2-40B4-BE49-F238E27FC236}">
              <a16:creationId xmlns:a16="http://schemas.microsoft.com/office/drawing/2014/main" id="{00000000-0008-0000-0B00-000013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flipH="1">
          <a:off x="533400" y="2847975"/>
          <a:ext cx="386954" cy="394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398352</xdr:colOff>
      <xdr:row>6</xdr:row>
      <xdr:rowOff>386953</xdr:rowOff>
    </xdr:to>
    <xdr:pic>
      <xdr:nvPicPr>
        <xdr:cNvPr id="20" name="Right turn at fork">
          <a:extLst>
            <a:ext uri="{FF2B5EF4-FFF2-40B4-BE49-F238E27FC236}">
              <a16:creationId xmlns:a16="http://schemas.microsoft.com/office/drawing/2014/main" id="{00000000-0008-0000-0B00-000014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1066800" y="2847975"/>
          <a:ext cx="398352" cy="386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392905</xdr:colOff>
      <xdr:row>6</xdr:row>
      <xdr:rowOff>378618</xdr:rowOff>
    </xdr:to>
    <xdr:pic>
      <xdr:nvPicPr>
        <xdr:cNvPr id="21" name="Right bend">
          <a:extLst>
            <a:ext uri="{FF2B5EF4-FFF2-40B4-BE49-F238E27FC236}">
              <a16:creationId xmlns:a16="http://schemas.microsoft.com/office/drawing/2014/main" id="{00000000-0008-0000-0B00-000015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1600200" y="2847975"/>
          <a:ext cx="392905"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0</xdr:col>
      <xdr:colOff>380998</xdr:colOff>
      <xdr:row>7</xdr:row>
      <xdr:rowOff>380998</xdr:rowOff>
    </xdr:to>
    <xdr:pic>
      <xdr:nvPicPr>
        <xdr:cNvPr id="22" name="Straight ahead junction on right">
          <a:extLst>
            <a:ext uri="{FF2B5EF4-FFF2-40B4-BE49-F238E27FC236}">
              <a16:creationId xmlns:a16="http://schemas.microsoft.com/office/drawing/2014/main" id="{00000000-0008-0000-0B00-000016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0" y="3305175"/>
          <a:ext cx="380998"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xdr:row>
      <xdr:rowOff>0</xdr:rowOff>
    </xdr:from>
    <xdr:to>
      <xdr:col>1</xdr:col>
      <xdr:colOff>380998</xdr:colOff>
      <xdr:row>7</xdr:row>
      <xdr:rowOff>380998</xdr:rowOff>
    </xdr:to>
    <xdr:pic>
      <xdr:nvPicPr>
        <xdr:cNvPr id="23" name="Straight ahead junction on left">
          <a:extLst>
            <a:ext uri="{FF2B5EF4-FFF2-40B4-BE49-F238E27FC236}">
              <a16:creationId xmlns:a16="http://schemas.microsoft.com/office/drawing/2014/main" id="{00000000-0008-0000-0B00-000017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flipH="1">
          <a:off x="533400" y="3305175"/>
          <a:ext cx="380998"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xdr:row>
      <xdr:rowOff>0</xdr:rowOff>
    </xdr:from>
    <xdr:to>
      <xdr:col>2</xdr:col>
      <xdr:colOff>392905</xdr:colOff>
      <xdr:row>7</xdr:row>
      <xdr:rowOff>378618</xdr:rowOff>
    </xdr:to>
    <xdr:pic>
      <xdr:nvPicPr>
        <xdr:cNvPr id="24" name="Straight over staggered junction">
          <a:extLst>
            <a:ext uri="{FF2B5EF4-FFF2-40B4-BE49-F238E27FC236}">
              <a16:creationId xmlns:a16="http://schemas.microsoft.com/office/drawing/2014/main" id="{00000000-0008-0000-0B00-000018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1066800" y="3305175"/>
          <a:ext cx="392905"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xdr:row>
      <xdr:rowOff>0</xdr:rowOff>
    </xdr:from>
    <xdr:to>
      <xdr:col>3</xdr:col>
      <xdr:colOff>399352</xdr:colOff>
      <xdr:row>7</xdr:row>
      <xdr:rowOff>398633</xdr:rowOff>
    </xdr:to>
    <xdr:pic>
      <xdr:nvPicPr>
        <xdr:cNvPr id="25" name="Road narrows">
          <a:extLst>
            <a:ext uri="{FF2B5EF4-FFF2-40B4-BE49-F238E27FC236}">
              <a16:creationId xmlns:a16="http://schemas.microsoft.com/office/drawing/2014/main" id="{00000000-0008-0000-0B00-000019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1600200" y="3305175"/>
          <a:ext cx="399352" cy="398633"/>
        </a:xfrm>
        <a:prstGeom prst="rect">
          <a:avLst/>
        </a:prstGeom>
      </xdr:spPr>
    </xdr:pic>
    <xdr:clientData/>
  </xdr:twoCellAnchor>
  <xdr:twoCellAnchor editAs="oneCell">
    <xdr:from>
      <xdr:col>0</xdr:col>
      <xdr:colOff>0</xdr:colOff>
      <xdr:row>8</xdr:row>
      <xdr:rowOff>0</xdr:rowOff>
    </xdr:from>
    <xdr:to>
      <xdr:col>0</xdr:col>
      <xdr:colOff>391026</xdr:colOff>
      <xdr:row>8</xdr:row>
      <xdr:rowOff>391026</xdr:rowOff>
    </xdr:to>
    <xdr:pic>
      <xdr:nvPicPr>
        <xdr:cNvPr id="26" name="Straight ahead double junction on right">
          <a:extLst>
            <a:ext uri="{FF2B5EF4-FFF2-40B4-BE49-F238E27FC236}">
              <a16:creationId xmlns:a16="http://schemas.microsoft.com/office/drawing/2014/main" id="{00000000-0008-0000-0B00-00001A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flipH="1">
          <a:off x="0" y="3762375"/>
          <a:ext cx="391026" cy="391026"/>
        </a:xfrm>
        <a:prstGeom prst="rect">
          <a:avLst/>
        </a:prstGeom>
      </xdr:spPr>
    </xdr:pic>
    <xdr:clientData/>
  </xdr:twoCellAnchor>
  <xdr:twoCellAnchor editAs="oneCell">
    <xdr:from>
      <xdr:col>1</xdr:col>
      <xdr:colOff>0</xdr:colOff>
      <xdr:row>8</xdr:row>
      <xdr:rowOff>0</xdr:rowOff>
    </xdr:from>
    <xdr:to>
      <xdr:col>1</xdr:col>
      <xdr:colOff>391026</xdr:colOff>
      <xdr:row>8</xdr:row>
      <xdr:rowOff>391026</xdr:rowOff>
    </xdr:to>
    <xdr:pic>
      <xdr:nvPicPr>
        <xdr:cNvPr id="27" name="Straight ahead double junction on left">
          <a:extLst>
            <a:ext uri="{FF2B5EF4-FFF2-40B4-BE49-F238E27FC236}">
              <a16:creationId xmlns:a16="http://schemas.microsoft.com/office/drawing/2014/main" id="{00000000-0008-0000-0B00-00001B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533400" y="3762375"/>
          <a:ext cx="391026" cy="391026"/>
        </a:xfrm>
        <a:prstGeom prst="rect">
          <a:avLst/>
        </a:prstGeom>
      </xdr:spPr>
    </xdr:pic>
    <xdr:clientData/>
  </xdr:twoCellAnchor>
  <xdr:twoCellAnchor editAs="oneCell">
    <xdr:from>
      <xdr:col>2</xdr:col>
      <xdr:colOff>0</xdr:colOff>
      <xdr:row>8</xdr:row>
      <xdr:rowOff>0</xdr:rowOff>
    </xdr:from>
    <xdr:to>
      <xdr:col>2</xdr:col>
      <xdr:colOff>386953</xdr:colOff>
      <xdr:row>8</xdr:row>
      <xdr:rowOff>372882</xdr:rowOff>
    </xdr:to>
    <xdr:pic>
      <xdr:nvPicPr>
        <xdr:cNvPr id="28" name="S-bends">
          <a:extLst>
            <a:ext uri="{FF2B5EF4-FFF2-40B4-BE49-F238E27FC236}">
              <a16:creationId xmlns:a16="http://schemas.microsoft.com/office/drawing/2014/main" id="{00000000-0008-0000-0B00-00001C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1066800" y="3762375"/>
          <a:ext cx="386953" cy="372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384762</xdr:colOff>
      <xdr:row>8</xdr:row>
      <xdr:rowOff>384762</xdr:rowOff>
    </xdr:to>
    <xdr:pic>
      <xdr:nvPicPr>
        <xdr:cNvPr id="29" name="Straight over at crossroads">
          <a:extLst>
            <a:ext uri="{FF2B5EF4-FFF2-40B4-BE49-F238E27FC236}">
              <a16:creationId xmlns:a16="http://schemas.microsoft.com/office/drawing/2014/main" id="{00000000-0008-0000-0B00-00001D000000}"/>
            </a:ext>
          </a:extLst>
        </xdr:cNvPr>
        <xdr:cNvPicPr>
          <a:picLocks noChangeAspect="1"/>
        </xdr:cNvPicPr>
      </xdr:nvPicPr>
      <xdr:blipFill>
        <a:blip xmlns:r="http://schemas.openxmlformats.org/officeDocument/2006/relationships" r:embed="rId21" cstate="email">
          <a:extLst>
            <a:ext uri="{BEBA8EAE-BF5A-486C-A8C5-ECC9F3942E4B}">
              <a14:imgProps xmlns:a14="http://schemas.microsoft.com/office/drawing/2010/main">
                <a14:imgLayer r:embed="rId22">
                  <a14:imgEffect>
                    <a14:backgroundRemoval t="7778" b="92222" l="10000" r="90000">
                      <a14:foregroundMark x1="51111" y1="7778" x2="51111" y2="7778"/>
                      <a14:foregroundMark x1="52222" y1="92222" x2="52222" y2="92222"/>
                    </a14:backgroundRemoval>
                  </a14:imgEffect>
                </a14:imgLayer>
              </a14:imgProps>
            </a:ext>
            <a:ext uri="{28A0092B-C50C-407E-A947-70E740481C1C}">
              <a14:useLocalDpi xmlns:a14="http://schemas.microsoft.com/office/drawing/2010/main"/>
            </a:ext>
          </a:extLst>
        </a:blip>
        <a:srcRect/>
        <a:stretch>
          <a:fillRect/>
        </a:stretch>
      </xdr:blipFill>
      <xdr:spPr bwMode="auto">
        <a:xfrm>
          <a:off x="1600200" y="3762375"/>
          <a:ext cx="384762" cy="384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0</xdr:rowOff>
    </xdr:from>
    <xdr:to>
      <xdr:col>0</xdr:col>
      <xdr:colOff>391028</xdr:colOff>
      <xdr:row>9</xdr:row>
      <xdr:rowOff>391028</xdr:rowOff>
    </xdr:to>
    <xdr:pic>
      <xdr:nvPicPr>
        <xdr:cNvPr id="30" name="Pedestrian crossing">
          <a:extLst>
            <a:ext uri="{FF2B5EF4-FFF2-40B4-BE49-F238E27FC236}">
              <a16:creationId xmlns:a16="http://schemas.microsoft.com/office/drawing/2014/main" id="{00000000-0008-0000-0B00-00001E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0" y="4219575"/>
          <a:ext cx="391028" cy="391028"/>
        </a:xfrm>
        <a:prstGeom prst="rect">
          <a:avLst/>
        </a:prstGeom>
      </xdr:spPr>
    </xdr:pic>
    <xdr:clientData/>
  </xdr:twoCellAnchor>
  <xdr:twoCellAnchor editAs="oneCell">
    <xdr:from>
      <xdr:col>1</xdr:col>
      <xdr:colOff>0</xdr:colOff>
      <xdr:row>9</xdr:row>
      <xdr:rowOff>0</xdr:rowOff>
    </xdr:from>
    <xdr:to>
      <xdr:col>1</xdr:col>
      <xdr:colOff>390246</xdr:colOff>
      <xdr:row>9</xdr:row>
      <xdr:rowOff>386013</xdr:rowOff>
    </xdr:to>
    <xdr:pic>
      <xdr:nvPicPr>
        <xdr:cNvPr id="31" name="Railway/cattle grid crossing">
          <a:extLst>
            <a:ext uri="{FF2B5EF4-FFF2-40B4-BE49-F238E27FC236}">
              <a16:creationId xmlns:a16="http://schemas.microsoft.com/office/drawing/2014/main" id="{00000000-0008-0000-0B00-00001F000000}"/>
            </a:ext>
          </a:extLst>
        </xdr:cNvPr>
        <xdr:cNvPicPr>
          <a:picLocks noChangeAspect="1"/>
        </xdr:cNvPicPr>
      </xdr:nvPicPr>
      <xdr:blipFill>
        <a:blip xmlns:r="http://schemas.openxmlformats.org/officeDocument/2006/relationships" r:embed="rId24" cstate="email">
          <a:extLst>
            <a:ext uri="{BEBA8EAE-BF5A-486C-A8C5-ECC9F3942E4B}">
              <a14:imgProps xmlns:a14="http://schemas.microsoft.com/office/drawing/2010/main">
                <a14:imgLayer r:embed="rId25">
                  <a14:imgEffect>
                    <a14:backgroundRemoval t="8889" b="92222" l="6667" r="90000">
                      <a14:foregroundMark x1="48889" y1="8889" x2="48889" y2="8889"/>
                      <a14:foregroundMark x1="48889" y1="93333" x2="48889" y2="93333"/>
                      <a14:foregroundMark x1="48889" y1="54444" x2="48889" y2="54444"/>
                      <a14:foregroundMark x1="6667" y1="38889" x2="6667" y2="38889"/>
                      <a14:foregroundMark x1="87778" y1="40000" x2="87778" y2="40000"/>
                      <a14:foregroundMark x1="37778" y1="53333" x2="37778" y2="53333"/>
                      <a14:foregroundMark x1="24444" y1="56667" x2="24444" y2="56667"/>
                      <a14:foregroundMark x1="50000" y1="24444" x2="50000" y2="24444"/>
                      <a14:foregroundMark x1="48889" y1="88889" x2="48889" y2="88889"/>
                    </a14:backgroundRemoval>
                  </a14:imgEffect>
                </a14:imgLayer>
              </a14:imgProps>
            </a:ext>
            <a:ext uri="{28A0092B-C50C-407E-A947-70E740481C1C}">
              <a14:useLocalDpi xmlns:a14="http://schemas.microsoft.com/office/drawing/2010/main"/>
            </a:ext>
          </a:extLst>
        </a:blip>
        <a:stretch>
          <a:fillRect/>
        </a:stretch>
      </xdr:blipFill>
      <xdr:spPr>
        <a:xfrm>
          <a:off x="533400" y="4219575"/>
          <a:ext cx="390246" cy="386013"/>
        </a:xfrm>
        <a:prstGeom prst="rect">
          <a:avLst/>
        </a:prstGeom>
      </xdr:spPr>
    </xdr:pic>
    <xdr:clientData/>
  </xdr:twoCellAnchor>
  <xdr:twoCellAnchor editAs="oneCell">
    <xdr:from>
      <xdr:col>2</xdr:col>
      <xdr:colOff>0</xdr:colOff>
      <xdr:row>9</xdr:row>
      <xdr:rowOff>0</xdr:rowOff>
    </xdr:from>
    <xdr:to>
      <xdr:col>2</xdr:col>
      <xdr:colOff>391027</xdr:colOff>
      <xdr:row>9</xdr:row>
      <xdr:rowOff>391027</xdr:rowOff>
    </xdr:to>
    <xdr:pic>
      <xdr:nvPicPr>
        <xdr:cNvPr id="32" name="First exit at roundabout (straight)">
          <a:extLst>
            <a:ext uri="{FF2B5EF4-FFF2-40B4-BE49-F238E27FC236}">
              <a16:creationId xmlns:a16="http://schemas.microsoft.com/office/drawing/2014/main" id="{00000000-0008-0000-0B00-000020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066800" y="4219575"/>
          <a:ext cx="391027" cy="391027"/>
        </a:xfrm>
        <a:prstGeom prst="rect">
          <a:avLst/>
        </a:prstGeom>
      </xdr:spPr>
    </xdr:pic>
    <xdr:clientData/>
  </xdr:twoCellAnchor>
  <xdr:twoCellAnchor editAs="oneCell">
    <xdr:from>
      <xdr:col>3</xdr:col>
      <xdr:colOff>0</xdr:colOff>
      <xdr:row>9</xdr:row>
      <xdr:rowOff>0</xdr:rowOff>
    </xdr:from>
    <xdr:to>
      <xdr:col>3</xdr:col>
      <xdr:colOff>396039</xdr:colOff>
      <xdr:row>9</xdr:row>
      <xdr:rowOff>396039</xdr:rowOff>
    </xdr:to>
    <xdr:pic>
      <xdr:nvPicPr>
        <xdr:cNvPr id="33" name="Second exit at roundabout (right)">
          <a:extLst>
            <a:ext uri="{FF2B5EF4-FFF2-40B4-BE49-F238E27FC236}">
              <a16:creationId xmlns:a16="http://schemas.microsoft.com/office/drawing/2014/main" id="{00000000-0008-0000-0B00-000021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600200" y="4219575"/>
          <a:ext cx="396039" cy="396039"/>
        </a:xfrm>
        <a:prstGeom prst="rect">
          <a:avLst/>
        </a:prstGeom>
      </xdr:spPr>
    </xdr:pic>
    <xdr:clientData/>
  </xdr:twoCellAnchor>
  <xdr:twoCellAnchor editAs="oneCell">
    <xdr:from>
      <xdr:col>0</xdr:col>
      <xdr:colOff>0</xdr:colOff>
      <xdr:row>10</xdr:row>
      <xdr:rowOff>0</xdr:rowOff>
    </xdr:from>
    <xdr:to>
      <xdr:col>0</xdr:col>
      <xdr:colOff>381001</xdr:colOff>
      <xdr:row>10</xdr:row>
      <xdr:rowOff>381001</xdr:rowOff>
    </xdr:to>
    <xdr:pic>
      <xdr:nvPicPr>
        <xdr:cNvPr id="34" name="Second exit at roundabout (right)">
          <a:extLst>
            <a:ext uri="{FF2B5EF4-FFF2-40B4-BE49-F238E27FC236}">
              <a16:creationId xmlns:a16="http://schemas.microsoft.com/office/drawing/2014/main" id="{00000000-0008-0000-0B00-000022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0" y="4676775"/>
          <a:ext cx="381001" cy="381001"/>
        </a:xfrm>
        <a:prstGeom prst="rect">
          <a:avLst/>
        </a:prstGeom>
      </xdr:spPr>
    </xdr:pic>
    <xdr:clientData/>
  </xdr:twoCellAnchor>
  <xdr:twoCellAnchor editAs="oneCell">
    <xdr:from>
      <xdr:col>1</xdr:col>
      <xdr:colOff>0</xdr:colOff>
      <xdr:row>10</xdr:row>
      <xdr:rowOff>0</xdr:rowOff>
    </xdr:from>
    <xdr:to>
      <xdr:col>1</xdr:col>
      <xdr:colOff>391026</xdr:colOff>
      <xdr:row>10</xdr:row>
      <xdr:rowOff>391026</xdr:rowOff>
    </xdr:to>
    <xdr:pic>
      <xdr:nvPicPr>
        <xdr:cNvPr id="35" name="Second exit at roundabout (across)">
          <a:extLst>
            <a:ext uri="{FF2B5EF4-FFF2-40B4-BE49-F238E27FC236}">
              <a16:creationId xmlns:a16="http://schemas.microsoft.com/office/drawing/2014/main" id="{00000000-0008-0000-0B00-000023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533400" y="4676775"/>
          <a:ext cx="391026" cy="391026"/>
        </a:xfrm>
        <a:prstGeom prst="rect">
          <a:avLst/>
        </a:prstGeom>
      </xdr:spPr>
    </xdr:pic>
    <xdr:clientData/>
  </xdr:twoCellAnchor>
  <xdr:twoCellAnchor editAs="oneCell">
    <xdr:from>
      <xdr:col>2</xdr:col>
      <xdr:colOff>0</xdr:colOff>
      <xdr:row>10</xdr:row>
      <xdr:rowOff>0</xdr:rowOff>
    </xdr:from>
    <xdr:to>
      <xdr:col>2</xdr:col>
      <xdr:colOff>391027</xdr:colOff>
      <xdr:row>10</xdr:row>
      <xdr:rowOff>391027</xdr:rowOff>
    </xdr:to>
    <xdr:pic>
      <xdr:nvPicPr>
        <xdr:cNvPr id="36" name="Second exit at roundabout (straight)">
          <a:extLst>
            <a:ext uri="{FF2B5EF4-FFF2-40B4-BE49-F238E27FC236}">
              <a16:creationId xmlns:a16="http://schemas.microsoft.com/office/drawing/2014/main" id="{00000000-0008-0000-0B00-000024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flipH="1">
          <a:off x="1066800" y="4676775"/>
          <a:ext cx="391027" cy="391027"/>
        </a:xfrm>
        <a:prstGeom prst="rect">
          <a:avLst/>
        </a:prstGeom>
      </xdr:spPr>
    </xdr:pic>
    <xdr:clientData/>
  </xdr:twoCellAnchor>
  <xdr:twoCellAnchor editAs="oneCell">
    <xdr:from>
      <xdr:col>3</xdr:col>
      <xdr:colOff>0</xdr:colOff>
      <xdr:row>10</xdr:row>
      <xdr:rowOff>0</xdr:rowOff>
    </xdr:from>
    <xdr:to>
      <xdr:col>3</xdr:col>
      <xdr:colOff>400273</xdr:colOff>
      <xdr:row>10</xdr:row>
      <xdr:rowOff>396039</xdr:rowOff>
    </xdr:to>
    <xdr:pic>
      <xdr:nvPicPr>
        <xdr:cNvPr id="37" name="First exit at roundabout (left)">
          <a:extLst>
            <a:ext uri="{FF2B5EF4-FFF2-40B4-BE49-F238E27FC236}">
              <a16:creationId xmlns:a16="http://schemas.microsoft.com/office/drawing/2014/main" id="{00000000-0008-0000-0B00-000025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flipH="1">
          <a:off x="1600200" y="4676775"/>
          <a:ext cx="400273" cy="396039"/>
        </a:xfrm>
        <a:prstGeom prst="rect">
          <a:avLst/>
        </a:prstGeom>
      </xdr:spPr>
    </xdr:pic>
    <xdr:clientData/>
  </xdr:twoCellAnchor>
  <xdr:twoCellAnchor editAs="oneCell">
    <xdr:from>
      <xdr:col>0</xdr:col>
      <xdr:colOff>0</xdr:colOff>
      <xdr:row>11</xdr:row>
      <xdr:rowOff>0</xdr:rowOff>
    </xdr:from>
    <xdr:to>
      <xdr:col>0</xdr:col>
      <xdr:colOff>381001</xdr:colOff>
      <xdr:row>11</xdr:row>
      <xdr:rowOff>381001</xdr:rowOff>
    </xdr:to>
    <xdr:pic>
      <xdr:nvPicPr>
        <xdr:cNvPr id="38" name="First exit at roundabout (left)">
          <a:extLst>
            <a:ext uri="{FF2B5EF4-FFF2-40B4-BE49-F238E27FC236}">
              <a16:creationId xmlns:a16="http://schemas.microsoft.com/office/drawing/2014/main" id="{00000000-0008-0000-0B00-000026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flipH="1">
          <a:off x="0" y="5133975"/>
          <a:ext cx="381001" cy="381001"/>
        </a:xfrm>
        <a:prstGeom prst="rect">
          <a:avLst/>
        </a:prstGeom>
      </xdr:spPr>
    </xdr:pic>
    <xdr:clientData/>
  </xdr:twoCellAnchor>
  <xdr:twoCellAnchor editAs="oneCell">
    <xdr:from>
      <xdr:col>1</xdr:col>
      <xdr:colOff>0</xdr:colOff>
      <xdr:row>11</xdr:row>
      <xdr:rowOff>0</xdr:rowOff>
    </xdr:from>
    <xdr:to>
      <xdr:col>1</xdr:col>
      <xdr:colOff>386011</xdr:colOff>
      <xdr:row>11</xdr:row>
      <xdr:rowOff>386011</xdr:rowOff>
    </xdr:to>
    <xdr:pic>
      <xdr:nvPicPr>
        <xdr:cNvPr id="39" name="Third exit of four at roundabout">
          <a:extLst>
            <a:ext uri="{FF2B5EF4-FFF2-40B4-BE49-F238E27FC236}">
              <a16:creationId xmlns:a16="http://schemas.microsoft.com/office/drawing/2014/main" id="{00000000-0008-0000-0B00-00002700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533400" y="5133975"/>
          <a:ext cx="386011" cy="386011"/>
        </a:xfrm>
        <a:prstGeom prst="rect">
          <a:avLst/>
        </a:prstGeom>
      </xdr:spPr>
    </xdr:pic>
    <xdr:clientData/>
  </xdr:twoCellAnchor>
  <xdr:twoCellAnchor editAs="oneCell">
    <xdr:from>
      <xdr:col>2</xdr:col>
      <xdr:colOff>0</xdr:colOff>
      <xdr:row>11</xdr:row>
      <xdr:rowOff>0</xdr:rowOff>
    </xdr:from>
    <xdr:to>
      <xdr:col>2</xdr:col>
      <xdr:colOff>386010</xdr:colOff>
      <xdr:row>11</xdr:row>
      <xdr:rowOff>386010</xdr:rowOff>
    </xdr:to>
    <xdr:pic>
      <xdr:nvPicPr>
        <xdr:cNvPr id="40" name="First exit of three at roundabout">
          <a:extLst>
            <a:ext uri="{FF2B5EF4-FFF2-40B4-BE49-F238E27FC236}">
              <a16:creationId xmlns:a16="http://schemas.microsoft.com/office/drawing/2014/main" id="{00000000-0008-0000-0B00-000028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066800" y="5133975"/>
          <a:ext cx="386010" cy="386010"/>
        </a:xfrm>
        <a:prstGeom prst="rect">
          <a:avLst/>
        </a:prstGeom>
      </xdr:spPr>
    </xdr:pic>
    <xdr:clientData/>
  </xdr:twoCellAnchor>
  <xdr:twoCellAnchor editAs="oneCell">
    <xdr:from>
      <xdr:col>3</xdr:col>
      <xdr:colOff>0</xdr:colOff>
      <xdr:row>11</xdr:row>
      <xdr:rowOff>0</xdr:rowOff>
    </xdr:from>
    <xdr:to>
      <xdr:col>3</xdr:col>
      <xdr:colOff>380998</xdr:colOff>
      <xdr:row>11</xdr:row>
      <xdr:rowOff>379322</xdr:rowOff>
    </xdr:to>
    <xdr:pic>
      <xdr:nvPicPr>
        <xdr:cNvPr id="41" name="First exit of four at roundabout">
          <a:extLst>
            <a:ext uri="{FF2B5EF4-FFF2-40B4-BE49-F238E27FC236}">
              <a16:creationId xmlns:a16="http://schemas.microsoft.com/office/drawing/2014/main" id="{00000000-0008-0000-0B00-000029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600200" y="5133975"/>
          <a:ext cx="380998" cy="379322"/>
        </a:xfrm>
        <a:prstGeom prst="rect">
          <a:avLst/>
        </a:prstGeom>
      </xdr:spPr>
    </xdr:pic>
    <xdr:clientData/>
  </xdr:twoCellAnchor>
  <xdr:twoCellAnchor editAs="oneCell">
    <xdr:from>
      <xdr:col>0</xdr:col>
      <xdr:colOff>0</xdr:colOff>
      <xdr:row>12</xdr:row>
      <xdr:rowOff>0</xdr:rowOff>
    </xdr:from>
    <xdr:to>
      <xdr:col>0</xdr:col>
      <xdr:colOff>380998</xdr:colOff>
      <xdr:row>12</xdr:row>
      <xdr:rowOff>379322</xdr:rowOff>
    </xdr:to>
    <xdr:pic>
      <xdr:nvPicPr>
        <xdr:cNvPr id="42" name="Fourth exit at roundabout">
          <a:extLst>
            <a:ext uri="{FF2B5EF4-FFF2-40B4-BE49-F238E27FC236}">
              <a16:creationId xmlns:a16="http://schemas.microsoft.com/office/drawing/2014/main" id="{00000000-0008-0000-0B00-00002A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flipH="1">
          <a:off x="0" y="5591175"/>
          <a:ext cx="380998" cy="379322"/>
        </a:xfrm>
        <a:prstGeom prst="rect">
          <a:avLst/>
        </a:prstGeom>
      </xdr:spPr>
    </xdr:pic>
    <xdr:clientData/>
  </xdr:twoCellAnchor>
  <xdr:twoCellAnchor editAs="oneCell">
    <xdr:from>
      <xdr:col>1</xdr:col>
      <xdr:colOff>0</xdr:colOff>
      <xdr:row>12</xdr:row>
      <xdr:rowOff>0</xdr:rowOff>
    </xdr:from>
    <xdr:to>
      <xdr:col>1</xdr:col>
      <xdr:colOff>428623</xdr:colOff>
      <xdr:row>12</xdr:row>
      <xdr:rowOff>423210</xdr:rowOff>
    </xdr:to>
    <xdr:pic>
      <xdr:nvPicPr>
        <xdr:cNvPr id="43" name="Traffic lights">
          <a:extLst>
            <a:ext uri="{FF2B5EF4-FFF2-40B4-BE49-F238E27FC236}">
              <a16:creationId xmlns:a16="http://schemas.microsoft.com/office/drawing/2014/main" id="{00000000-0008-0000-0B00-00002B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533400" y="5591175"/>
          <a:ext cx="428623" cy="423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404812</xdr:colOff>
      <xdr:row>12</xdr:row>
      <xdr:rowOff>397583</xdr:rowOff>
    </xdr:to>
    <xdr:pic>
      <xdr:nvPicPr>
        <xdr:cNvPr id="44" name="Horse riders">
          <a:extLst>
            <a:ext uri="{FF2B5EF4-FFF2-40B4-BE49-F238E27FC236}">
              <a16:creationId xmlns:a16="http://schemas.microsoft.com/office/drawing/2014/main" id="{00000000-0008-0000-0B00-00002C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1066800" y="5591175"/>
          <a:ext cx="404812" cy="397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xdr:row>
      <xdr:rowOff>0</xdr:rowOff>
    </xdr:from>
    <xdr:to>
      <xdr:col>3</xdr:col>
      <xdr:colOff>441156</xdr:colOff>
      <xdr:row>12</xdr:row>
      <xdr:rowOff>396038</xdr:rowOff>
    </xdr:to>
    <xdr:pic>
      <xdr:nvPicPr>
        <xdr:cNvPr id="45" name="Warning">
          <a:extLst>
            <a:ext uri="{FF2B5EF4-FFF2-40B4-BE49-F238E27FC236}">
              <a16:creationId xmlns:a16="http://schemas.microsoft.com/office/drawing/2014/main" id="{00000000-0008-0000-0B00-00002D000000}"/>
            </a:ext>
          </a:extLst>
        </xdr:cNvPr>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a:xfrm>
          <a:off x="1600200" y="5591175"/>
          <a:ext cx="441156" cy="396038"/>
        </a:xfrm>
        <a:prstGeom prst="rect">
          <a:avLst/>
        </a:prstGeom>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15</xdr:row>
      <xdr:rowOff>133350</xdr:rowOff>
    </xdr:from>
    <xdr:to>
      <xdr:col>5</xdr:col>
      <xdr:colOff>123825</xdr:colOff>
      <xdr:row>18</xdr:row>
      <xdr:rowOff>2115</xdr:rowOff>
    </xdr:to>
    <xdr:pic>
      <xdr:nvPicPr>
        <xdr:cNvPr id="4" name="Picture 5">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2533650"/>
          <a:ext cx="2409825" cy="333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hyperlink" Target="https://ridewithgps.com/routes/29848438" TargetMode="External"/><Relationship Id="rId2" Type="http://schemas.openxmlformats.org/officeDocument/2006/relationships/hyperlink" Target="https://ridewithgps.com/routes/30503549" TargetMode="External"/><Relationship Id="rId1" Type="http://schemas.openxmlformats.org/officeDocument/2006/relationships/hyperlink" Target="https://midsussextriclub.com/club-events/seasons-events/mstc-triathlon-festival.aspx" TargetMode="External"/><Relationship Id="rId6" Type="http://schemas.openxmlformats.org/officeDocument/2006/relationships/vmlDrawing" Target="../drawings/vmlDrawing14.vml"/><Relationship Id="rId5" Type="http://schemas.openxmlformats.org/officeDocument/2006/relationships/drawing" Target="../drawings/drawing10.xml"/><Relationship Id="rId4"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rjofleming@hotmail.com" TargetMode="External"/><Relationship Id="rId1" Type="http://schemas.openxmlformats.org/officeDocument/2006/relationships/hyperlink" Target="mailto:mshoesmith@canopus.financial"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image" Target="../media/image3.emf"/><Relationship Id="rId2" Type="http://schemas.openxmlformats.org/officeDocument/2006/relationships/printerSettings" Target="../printerSettings/printerSettings4.bin"/><Relationship Id="rId1" Type="http://schemas.openxmlformats.org/officeDocument/2006/relationships/hyperlink" Target="https://events.britishtriathlon.org/uploads/content/Revised%20Medical%20GuidanceMar16%20v5%20-%20FINAL.pdf" TargetMode="External"/><Relationship Id="rId6" Type="http://schemas.openxmlformats.org/officeDocument/2006/relationships/oleObject" Target="../embeddings/oleObject1.bin"/><Relationship Id="rId5" Type="http://schemas.openxmlformats.org/officeDocument/2006/relationships/vmlDrawing" Target="../drawings/vmlDrawing4.v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printerSettings" Target="../printerSettings/printerSettings5.bin"/><Relationship Id="rId7" Type="http://schemas.openxmlformats.org/officeDocument/2006/relationships/oleObject" Target="../embeddings/oleObject2.bin"/><Relationship Id="rId2" Type="http://schemas.openxmlformats.org/officeDocument/2006/relationships/hyperlink" Target="https://events.britishtriathlon.org/uploads/content/Water%20Quality%20Guidance.pdf" TargetMode="External"/><Relationship Id="rId1" Type="http://schemas.openxmlformats.org/officeDocument/2006/relationships/hyperlink" Target="https://events.britishtriathlon.org/uploads/content/Organised%20Open%20Water%20Swimming%20(May2017).pdf" TargetMode="External"/><Relationship Id="rId6" Type="http://schemas.openxmlformats.org/officeDocument/2006/relationships/vmlDrawing" Target="../drawings/vmlDrawing6.vml"/><Relationship Id="rId5" Type="http://schemas.openxmlformats.org/officeDocument/2006/relationships/vmlDrawing" Target="../drawings/vmlDrawing5.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events.britishtriathlon.org/uploads/content/British%20Triathlon%20Guide%20To%20Cycle%20Course%20Design.pdf" TargetMode="External"/><Relationship Id="rId4" Type="http://schemas.openxmlformats.org/officeDocument/2006/relationships/vmlDrawing" Target="../drawings/vmlDrawing8.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www.strava.com/routes/22920606" TargetMode="External"/><Relationship Id="rId4" Type="http://schemas.openxmlformats.org/officeDocument/2006/relationships/vmlDrawing" Target="../drawings/vmlDrawing10.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6"/>
  <sheetViews>
    <sheetView workbookViewId="0">
      <selection activeCell="A3" sqref="A3"/>
    </sheetView>
  </sheetViews>
  <sheetFormatPr defaultRowHeight="10.35" x14ac:dyDescent="0.35"/>
  <cols>
    <col min="1" max="1" width="33.4609375" bestFit="1" customWidth="1"/>
    <col min="2" max="2" width="33.4609375" customWidth="1"/>
    <col min="3" max="3" width="30.69140625" bestFit="1" customWidth="1"/>
    <col min="4" max="4" width="16" bestFit="1" customWidth="1"/>
  </cols>
  <sheetData>
    <row r="1" spans="1:5" x14ac:dyDescent="0.35">
      <c r="A1" t="s">
        <v>199</v>
      </c>
      <c r="B1" t="s">
        <v>216</v>
      </c>
      <c r="C1" t="s">
        <v>231</v>
      </c>
      <c r="D1" t="s">
        <v>35</v>
      </c>
      <c r="E1" t="s">
        <v>262</v>
      </c>
    </row>
    <row r="2" spans="1:5" x14ac:dyDescent="0.35">
      <c r="A2" t="s">
        <v>268</v>
      </c>
      <c r="B2" t="s">
        <v>217</v>
      </c>
      <c r="C2" s="10" t="s">
        <v>234</v>
      </c>
      <c r="D2" t="s">
        <v>36</v>
      </c>
      <c r="E2" t="s">
        <v>265</v>
      </c>
    </row>
    <row r="3" spans="1:5" x14ac:dyDescent="0.35">
      <c r="B3" t="s">
        <v>218</v>
      </c>
      <c r="C3" t="s">
        <v>233</v>
      </c>
      <c r="D3" t="s">
        <v>30</v>
      </c>
      <c r="E3" t="s">
        <v>263</v>
      </c>
    </row>
    <row r="4" spans="1:5" x14ac:dyDescent="0.35">
      <c r="B4" t="s">
        <v>219</v>
      </c>
      <c r="D4" t="s">
        <v>37</v>
      </c>
      <c r="E4" t="s">
        <v>266</v>
      </c>
    </row>
    <row r="5" spans="1:5" x14ac:dyDescent="0.35">
      <c r="E5" t="s">
        <v>264</v>
      </c>
    </row>
    <row r="6" spans="1:5" x14ac:dyDescent="0.35">
      <c r="E6" t="s">
        <v>267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4EC1E0"/>
  </sheetPr>
  <dimension ref="A1:AD88"/>
  <sheetViews>
    <sheetView zoomScaleNormal="100" zoomScaleSheetLayoutView="100" workbookViewId="0">
      <selection sqref="A1:R1"/>
    </sheetView>
  </sheetViews>
  <sheetFormatPr defaultColWidth="9.3046875" defaultRowHeight="12.7" x14ac:dyDescent="0.35"/>
  <cols>
    <col min="1" max="1" width="4.69140625" style="2" customWidth="1"/>
    <col min="2" max="2" width="8.84375" style="4" customWidth="1"/>
    <col min="3" max="3" width="6.4609375" style="4" customWidth="1"/>
    <col min="4" max="4" width="7.4609375" style="2" customWidth="1"/>
    <col min="5" max="5" width="12.4609375" style="2" customWidth="1"/>
    <col min="6" max="9" width="10" style="2" customWidth="1"/>
    <col min="10" max="10" width="10.3046875" style="2" customWidth="1"/>
    <col min="11" max="11" width="3" style="2" customWidth="1"/>
    <col min="12" max="12" width="6.69140625" style="2" customWidth="1"/>
    <col min="13" max="13" width="10" style="2" customWidth="1"/>
    <col min="14" max="14" width="25" style="2" customWidth="1"/>
    <col min="15" max="15" width="10" style="2" customWidth="1"/>
    <col min="16" max="16" width="10" style="4" customWidth="1"/>
    <col min="17" max="18" width="9.15234375" style="2" customWidth="1"/>
    <col min="19" max="26" width="9.3046875" style="2"/>
    <col min="27" max="27" width="49.15234375" style="2" hidden="1" customWidth="1"/>
    <col min="28" max="28" width="70" style="2" hidden="1" customWidth="1"/>
    <col min="29" max="29" width="41.69140625" style="2" hidden="1" customWidth="1"/>
    <col min="30" max="30" width="44.15234375" style="2" hidden="1" customWidth="1"/>
    <col min="31" max="16384" width="9.3046875" style="2"/>
  </cols>
  <sheetData>
    <row r="1" spans="1:28" s="12" customFormat="1" ht="21" customHeight="1" x14ac:dyDescent="0.35">
      <c r="A1" s="98" t="s">
        <v>110</v>
      </c>
      <c r="B1" s="98"/>
      <c r="C1" s="98"/>
      <c r="D1" s="98"/>
      <c r="E1" s="98"/>
      <c r="F1" s="98"/>
      <c r="G1" s="98"/>
      <c r="H1" s="98"/>
      <c r="I1" s="98"/>
      <c r="J1" s="98"/>
      <c r="K1" s="98"/>
      <c r="L1" s="98"/>
      <c r="M1" s="98"/>
      <c r="N1" s="98"/>
      <c r="O1" s="98"/>
      <c r="P1" s="98"/>
      <c r="Q1" s="98"/>
      <c r="R1" s="108"/>
    </row>
    <row r="2" spans="1:28" ht="3.75" customHeight="1" x14ac:dyDescent="0.35"/>
    <row r="3" spans="1:28" s="47" customFormat="1" ht="13.5" customHeight="1" x14ac:dyDescent="0.35">
      <c r="A3" s="61" t="s">
        <v>304</v>
      </c>
      <c r="B3" s="2"/>
      <c r="C3" s="2"/>
      <c r="D3" s="2"/>
      <c r="E3" s="2"/>
      <c r="F3" s="2"/>
      <c r="G3" s="2"/>
      <c r="H3" s="2"/>
      <c r="I3" s="2"/>
      <c r="J3" s="2"/>
      <c r="K3" s="2"/>
      <c r="L3" s="2"/>
      <c r="M3" s="2"/>
      <c r="N3" s="2"/>
      <c r="O3" s="2"/>
      <c r="P3" s="2"/>
      <c r="Q3" s="2"/>
      <c r="R3" s="2"/>
      <c r="AA3" s="48"/>
      <c r="AB3" s="48"/>
    </row>
    <row r="4" spans="1:28" s="5" customFormat="1" ht="13" x14ac:dyDescent="0.35">
      <c r="A4" s="30" t="s">
        <v>307</v>
      </c>
      <c r="B4" s="6"/>
      <c r="C4" s="6"/>
      <c r="D4" s="7"/>
      <c r="E4" s="7"/>
      <c r="F4" s="7"/>
      <c r="G4" s="7"/>
      <c r="H4" s="7"/>
      <c r="I4" s="7"/>
      <c r="J4" s="7"/>
      <c r="K4" s="7"/>
      <c r="L4" s="7"/>
      <c r="M4" s="7"/>
      <c r="N4" s="7"/>
      <c r="O4" s="7"/>
      <c r="P4" s="6"/>
      <c r="Q4" s="7"/>
      <c r="R4" s="7"/>
    </row>
    <row r="5" spans="1:28" ht="3.75" customHeight="1" x14ac:dyDescent="0.35"/>
    <row r="6" spans="1:28" x14ac:dyDescent="0.35">
      <c r="A6" s="167" t="s">
        <v>48</v>
      </c>
      <c r="B6" s="167"/>
      <c r="C6" s="167"/>
      <c r="D6" s="167"/>
      <c r="E6" s="167"/>
      <c r="F6" s="167"/>
      <c r="G6" s="167"/>
      <c r="H6" s="167"/>
      <c r="I6" s="167"/>
      <c r="J6" s="167"/>
      <c r="K6" s="167"/>
      <c r="L6" s="167"/>
    </row>
    <row r="7" spans="1:28" s="8" customFormat="1" ht="45" customHeight="1" x14ac:dyDescent="0.35">
      <c r="A7" s="188"/>
      <c r="B7" s="188"/>
      <c r="C7" s="188"/>
      <c r="D7" s="188"/>
      <c r="E7" s="188"/>
      <c r="F7" s="188"/>
      <c r="G7" s="188"/>
      <c r="H7" s="188"/>
      <c r="I7" s="188"/>
      <c r="J7" s="188"/>
      <c r="K7" s="188"/>
      <c r="L7" s="188"/>
      <c r="M7" s="188"/>
      <c r="N7" s="188"/>
      <c r="O7" s="188"/>
      <c r="P7" s="188"/>
      <c r="Q7" s="188"/>
      <c r="R7" s="188"/>
    </row>
    <row r="8" spans="1:28" ht="3.75" customHeight="1" x14ac:dyDescent="0.35"/>
    <row r="9" spans="1:28" x14ac:dyDescent="0.35">
      <c r="A9" s="2" t="s">
        <v>302</v>
      </c>
      <c r="P9" s="2"/>
    </row>
    <row r="10" spans="1:28" ht="3.75" customHeight="1" x14ac:dyDescent="0.35"/>
    <row r="11" spans="1:28" x14ac:dyDescent="0.35">
      <c r="A11" s="113" t="s">
        <v>235</v>
      </c>
      <c r="B11" s="113"/>
      <c r="C11" s="113"/>
      <c r="D11" s="113"/>
      <c r="E11" s="113"/>
      <c r="F11" s="113"/>
      <c r="G11" s="113" t="s">
        <v>14</v>
      </c>
      <c r="H11" s="113"/>
      <c r="I11" s="113"/>
      <c r="J11" s="113" t="s">
        <v>31</v>
      </c>
      <c r="K11" s="113"/>
      <c r="L11" s="113" t="s">
        <v>33</v>
      </c>
      <c r="M11" s="113"/>
      <c r="N11" s="113"/>
      <c r="O11" s="113"/>
      <c r="P11" s="113"/>
      <c r="Q11" s="113"/>
      <c r="R11" s="113"/>
    </row>
    <row r="12" spans="1:28" ht="31.5" customHeight="1" x14ac:dyDescent="0.35">
      <c r="A12" s="93" t="s">
        <v>236</v>
      </c>
      <c r="B12" s="93"/>
      <c r="C12" s="93"/>
      <c r="D12" s="93"/>
      <c r="E12" s="93"/>
      <c r="F12" s="93"/>
      <c r="G12" s="133" t="s">
        <v>122</v>
      </c>
      <c r="H12" s="133"/>
      <c r="I12" s="133"/>
      <c r="J12" s="133" t="s">
        <v>38</v>
      </c>
      <c r="K12" s="133"/>
      <c r="L12" s="138" t="s">
        <v>318</v>
      </c>
      <c r="M12" s="138"/>
      <c r="N12" s="138"/>
      <c r="O12" s="138"/>
      <c r="P12" s="138"/>
      <c r="Q12" s="138"/>
      <c r="R12" s="39" t="s">
        <v>75</v>
      </c>
    </row>
    <row r="13" spans="1:28" s="50" customFormat="1" ht="31" x14ac:dyDescent="0.35">
      <c r="A13" s="121" t="s">
        <v>181</v>
      </c>
      <c r="B13" s="121"/>
      <c r="C13" s="121"/>
      <c r="D13" s="121"/>
      <c r="E13" s="121"/>
      <c r="F13" s="121"/>
      <c r="G13" s="122" t="s">
        <v>76</v>
      </c>
      <c r="H13" s="122"/>
      <c r="I13" s="122"/>
      <c r="J13" s="123"/>
      <c r="K13" s="124"/>
      <c r="L13" s="118" t="s">
        <v>92</v>
      </c>
      <c r="M13" s="119"/>
      <c r="N13" s="119"/>
      <c r="O13" s="119"/>
      <c r="P13" s="119"/>
      <c r="Q13" s="120"/>
      <c r="R13" s="51"/>
      <c r="AA13" s="48" t="str">
        <f>A13</f>
        <v>Conflict with other users - pedestrians, non-event runners/cyclists</v>
      </c>
      <c r="AB13" s="48" t="str">
        <f>L13</f>
        <v>All required agencies, landowners and stakeholders along route notified. Advance notification signage displayed as agencies require. Run course to be clearly signed for awareness of other users.</v>
      </c>
    </row>
    <row r="14" spans="1:28" s="47" customFormat="1" ht="20.7" x14ac:dyDescent="0.35">
      <c r="A14" s="121" t="s">
        <v>78</v>
      </c>
      <c r="B14" s="121"/>
      <c r="C14" s="121"/>
      <c r="D14" s="121"/>
      <c r="E14" s="121"/>
      <c r="F14" s="121"/>
      <c r="G14" s="122" t="s">
        <v>179</v>
      </c>
      <c r="H14" s="122"/>
      <c r="I14" s="122"/>
      <c r="J14" s="123"/>
      <c r="K14" s="124"/>
      <c r="L14" s="118" t="s">
        <v>93</v>
      </c>
      <c r="M14" s="119"/>
      <c r="N14" s="119"/>
      <c r="O14" s="119"/>
      <c r="P14" s="119"/>
      <c r="Q14" s="120"/>
      <c r="R14" s="51"/>
      <c r="AA14" s="48" t="str">
        <f t="shared" ref="AA14:AA17" si="0">A14</f>
        <v>Competitors unfamiliar with route</v>
      </c>
      <c r="AB14" s="48" t="str">
        <f t="shared" ref="AB14:AB17" si="1">L14</f>
        <v>Run route to be made available to competitors in advance. Run course to be clearly signed for competitors and key points identified in pre-race briefing.</v>
      </c>
    </row>
    <row r="15" spans="1:28" s="47" customFormat="1" ht="31" x14ac:dyDescent="0.35">
      <c r="A15" s="121" t="s">
        <v>80</v>
      </c>
      <c r="B15" s="121"/>
      <c r="C15" s="121"/>
      <c r="D15" s="121"/>
      <c r="E15" s="121"/>
      <c r="F15" s="121"/>
      <c r="G15" s="122" t="s">
        <v>180</v>
      </c>
      <c r="H15" s="122"/>
      <c r="I15" s="122"/>
      <c r="J15" s="123"/>
      <c r="K15" s="124"/>
      <c r="L15" s="118" t="s">
        <v>274</v>
      </c>
      <c r="M15" s="119"/>
      <c r="N15" s="119"/>
      <c r="O15" s="119"/>
      <c r="P15" s="119"/>
      <c r="Q15" s="120"/>
      <c r="R15" s="51"/>
      <c r="AA15" s="48" t="str">
        <f t="shared" si="0"/>
        <v>Marshals on course</v>
      </c>
      <c r="AB15" s="48" t="str">
        <f t="shared" si="1"/>
        <v>Marshals to be briefed before being stationed on course. Marshals to wear hi-viz clothing and have radio/phone contact with event HQ. Marshals to be provided with whistles and flags where required.</v>
      </c>
    </row>
    <row r="16" spans="1:28" s="47" customFormat="1" ht="27" customHeight="1" x14ac:dyDescent="0.35">
      <c r="A16" s="121"/>
      <c r="B16" s="121"/>
      <c r="C16" s="121"/>
      <c r="D16" s="121"/>
      <c r="E16" s="121"/>
      <c r="F16" s="121"/>
      <c r="G16" s="122"/>
      <c r="H16" s="122"/>
      <c r="I16" s="122"/>
      <c r="J16" s="123"/>
      <c r="K16" s="124"/>
      <c r="L16" s="118"/>
      <c r="M16" s="119"/>
      <c r="N16" s="119"/>
      <c r="O16" s="119"/>
      <c r="P16" s="119"/>
      <c r="Q16" s="120"/>
      <c r="R16" s="51"/>
      <c r="AA16" s="48">
        <f t="shared" si="0"/>
        <v>0</v>
      </c>
      <c r="AB16" s="48">
        <f t="shared" si="1"/>
        <v>0</v>
      </c>
    </row>
    <row r="17" spans="1:30" s="47" customFormat="1" ht="27" customHeight="1" x14ac:dyDescent="0.35">
      <c r="A17" s="121"/>
      <c r="B17" s="121"/>
      <c r="C17" s="121"/>
      <c r="D17" s="121"/>
      <c r="E17" s="121"/>
      <c r="F17" s="121"/>
      <c r="G17" s="122"/>
      <c r="H17" s="122"/>
      <c r="I17" s="122"/>
      <c r="J17" s="123"/>
      <c r="K17" s="124"/>
      <c r="L17" s="118"/>
      <c r="M17" s="119"/>
      <c r="N17" s="119"/>
      <c r="O17" s="119"/>
      <c r="P17" s="119"/>
      <c r="Q17" s="120"/>
      <c r="R17" s="51"/>
      <c r="AA17" s="48">
        <f t="shared" si="0"/>
        <v>0</v>
      </c>
      <c r="AB17" s="48">
        <f t="shared" si="1"/>
        <v>0</v>
      </c>
    </row>
    <row r="18" spans="1:30" x14ac:dyDescent="0.35">
      <c r="AA18" s="48"/>
      <c r="AB18" s="48"/>
      <c r="AC18" s="47"/>
      <c r="AD18" s="47"/>
    </row>
    <row r="19" spans="1:30" x14ac:dyDescent="0.35">
      <c r="A19" s="2" t="s">
        <v>259</v>
      </c>
    </row>
    <row r="20" spans="1:30" ht="3.75" customHeight="1" x14ac:dyDescent="0.35"/>
    <row r="21" spans="1:30" s="5" customFormat="1" ht="13.5" customHeight="1" x14ac:dyDescent="0.35">
      <c r="A21" s="154" t="s">
        <v>305</v>
      </c>
      <c r="B21" s="154"/>
      <c r="C21" s="154"/>
      <c r="D21" s="154"/>
      <c r="E21" s="154"/>
      <c r="F21" s="154"/>
      <c r="G21" s="154"/>
      <c r="H21" s="154"/>
      <c r="I21" s="154"/>
      <c r="J21" s="154"/>
      <c r="K21" s="154"/>
      <c r="L21" s="154"/>
      <c r="M21" s="154"/>
      <c r="N21" s="154"/>
      <c r="O21" s="154"/>
      <c r="P21" s="154"/>
      <c r="Q21" s="154"/>
      <c r="R21" s="154"/>
    </row>
    <row r="22" spans="1:30" s="5" customFormat="1" ht="11.35" x14ac:dyDescent="0.35">
      <c r="A22" s="7" t="s">
        <v>105</v>
      </c>
      <c r="B22" s="6"/>
      <c r="C22" s="6"/>
      <c r="D22" s="7"/>
      <c r="E22" s="7"/>
      <c r="F22" s="7"/>
      <c r="G22" s="7"/>
      <c r="H22" s="7"/>
      <c r="I22" s="7"/>
      <c r="J22" s="7"/>
      <c r="K22" s="7"/>
      <c r="L22" s="7"/>
      <c r="M22" s="7"/>
      <c r="N22" s="7"/>
      <c r="O22" s="7"/>
      <c r="P22" s="6"/>
      <c r="Q22" s="7"/>
      <c r="R22" s="7"/>
    </row>
    <row r="23" spans="1:30" s="5" customFormat="1" ht="11.35" x14ac:dyDescent="0.35">
      <c r="A23" s="7" t="s">
        <v>43</v>
      </c>
      <c r="B23" s="6"/>
      <c r="C23" s="6"/>
      <c r="D23" s="7"/>
      <c r="E23" s="7"/>
      <c r="F23" s="7"/>
      <c r="G23" s="7"/>
      <c r="H23" s="7"/>
      <c r="I23" s="7"/>
      <c r="J23" s="7"/>
      <c r="K23" s="7"/>
      <c r="L23" s="7"/>
      <c r="M23" s="7"/>
      <c r="N23" s="7"/>
      <c r="O23" s="7"/>
      <c r="P23" s="6"/>
      <c r="Q23" s="7"/>
      <c r="R23" s="7"/>
    </row>
    <row r="24" spans="1:30" s="5" customFormat="1" ht="11.35" x14ac:dyDescent="0.35">
      <c r="A24" s="7" t="s">
        <v>40</v>
      </c>
      <c r="B24" s="6"/>
      <c r="C24" s="6"/>
      <c r="D24" s="7"/>
      <c r="E24" s="7"/>
      <c r="F24" s="7"/>
      <c r="G24" s="7"/>
      <c r="H24" s="7"/>
      <c r="I24" s="7"/>
      <c r="J24" s="7"/>
      <c r="K24" s="7"/>
      <c r="L24" s="7"/>
      <c r="M24" s="7"/>
      <c r="N24" s="7"/>
      <c r="O24" s="7"/>
      <c r="P24" s="6"/>
      <c r="Q24" s="7"/>
      <c r="R24" s="7"/>
    </row>
    <row r="25" spans="1:30" s="5" customFormat="1" ht="11.35" x14ac:dyDescent="0.35">
      <c r="A25" s="7" t="s">
        <v>41</v>
      </c>
      <c r="B25" s="6"/>
      <c r="C25" s="6"/>
      <c r="D25" s="7"/>
      <c r="E25" s="7"/>
      <c r="F25" s="7"/>
      <c r="G25" s="7"/>
      <c r="H25" s="7"/>
      <c r="I25" s="7"/>
      <c r="J25" s="7"/>
      <c r="K25" s="7"/>
      <c r="L25" s="7"/>
      <c r="M25" s="7"/>
      <c r="N25" s="7"/>
      <c r="O25" s="7"/>
      <c r="P25" s="6"/>
      <c r="Q25" s="7"/>
      <c r="R25" s="7"/>
    </row>
    <row r="26" spans="1:30" s="5" customFormat="1" ht="11.35" x14ac:dyDescent="0.35">
      <c r="A26" s="7" t="s">
        <v>45</v>
      </c>
      <c r="B26" s="6"/>
      <c r="C26" s="6"/>
      <c r="D26" s="7"/>
      <c r="E26" s="7"/>
      <c r="F26" s="7"/>
      <c r="G26" s="7"/>
      <c r="H26" s="7"/>
      <c r="I26" s="7"/>
      <c r="J26" s="7"/>
      <c r="K26" s="7"/>
      <c r="L26" s="7"/>
      <c r="M26" s="7"/>
      <c r="N26" s="7"/>
      <c r="O26" s="7"/>
      <c r="P26" s="6"/>
      <c r="Q26" s="7"/>
      <c r="R26" s="7"/>
    </row>
    <row r="27" spans="1:30" s="5" customFormat="1" ht="11.35" x14ac:dyDescent="0.35">
      <c r="A27" s="7" t="s">
        <v>46</v>
      </c>
      <c r="B27" s="6"/>
      <c r="C27" s="6"/>
      <c r="D27" s="7"/>
      <c r="E27" s="7"/>
      <c r="F27" s="7"/>
      <c r="G27" s="7"/>
      <c r="H27" s="7"/>
      <c r="I27" s="7"/>
      <c r="J27" s="7"/>
      <c r="K27" s="7"/>
      <c r="L27" s="7"/>
      <c r="M27" s="7"/>
      <c r="N27" s="7"/>
      <c r="O27" s="7"/>
      <c r="P27" s="6"/>
      <c r="Q27" s="7"/>
      <c r="R27" s="7"/>
    </row>
    <row r="28" spans="1:30" s="5" customFormat="1" ht="11.35" x14ac:dyDescent="0.35">
      <c r="A28" s="7" t="s">
        <v>19</v>
      </c>
      <c r="B28" s="6"/>
      <c r="C28" s="6"/>
      <c r="D28" s="7"/>
      <c r="E28" s="7"/>
      <c r="F28" s="7"/>
      <c r="G28" s="7"/>
      <c r="H28" s="7"/>
      <c r="I28" s="7"/>
      <c r="J28" s="7"/>
      <c r="K28" s="7"/>
      <c r="L28" s="7"/>
      <c r="M28" s="7"/>
      <c r="N28" s="7"/>
      <c r="O28" s="7"/>
      <c r="P28" s="6"/>
      <c r="Q28" s="7"/>
      <c r="R28" s="7"/>
    </row>
    <row r="29" spans="1:30" ht="3.75" customHeight="1" x14ac:dyDescent="0.35"/>
    <row r="30" spans="1:30" s="5" customFormat="1" ht="11.35" x14ac:dyDescent="0.35">
      <c r="A30" s="60" t="s">
        <v>21</v>
      </c>
      <c r="B30" s="6"/>
      <c r="C30" s="6"/>
      <c r="D30" s="7"/>
      <c r="E30" s="7"/>
      <c r="F30" s="7"/>
      <c r="G30" s="7"/>
      <c r="H30" s="7"/>
      <c r="I30" s="7"/>
      <c r="J30" s="7"/>
      <c r="K30" s="7"/>
      <c r="L30" s="7"/>
      <c r="M30" s="7"/>
      <c r="N30" s="7"/>
      <c r="O30" s="7"/>
      <c r="P30" s="6"/>
      <c r="Q30" s="7"/>
      <c r="R30" s="7"/>
    </row>
    <row r="31" spans="1:30" s="5" customFormat="1" ht="11.35" x14ac:dyDescent="0.35">
      <c r="A31" s="7" t="s">
        <v>47</v>
      </c>
      <c r="B31" s="6"/>
      <c r="C31" s="6"/>
      <c r="D31" s="7"/>
      <c r="E31" s="7"/>
      <c r="F31" s="7"/>
      <c r="G31" s="7"/>
      <c r="H31" s="7"/>
      <c r="I31" s="7"/>
      <c r="J31" s="7"/>
      <c r="K31" s="7"/>
      <c r="L31" s="7"/>
      <c r="M31" s="7"/>
      <c r="N31" s="7"/>
      <c r="O31" s="7"/>
      <c r="P31" s="6"/>
      <c r="Q31" s="7"/>
      <c r="R31" s="7"/>
    </row>
    <row r="32" spans="1:30" s="5" customFormat="1" ht="11.35" x14ac:dyDescent="0.35">
      <c r="A32" s="7" t="s">
        <v>104</v>
      </c>
      <c r="B32" s="6"/>
      <c r="C32" s="6"/>
      <c r="D32" s="7"/>
      <c r="E32" s="7"/>
      <c r="F32" s="7"/>
      <c r="G32" s="7"/>
      <c r="H32" s="7"/>
      <c r="I32" s="7"/>
      <c r="J32" s="7"/>
      <c r="K32" s="7"/>
      <c r="L32" s="7"/>
      <c r="M32" s="7"/>
      <c r="N32" s="7"/>
      <c r="O32" s="7"/>
      <c r="P32" s="6"/>
      <c r="Q32" s="7"/>
      <c r="R32" s="7"/>
    </row>
    <row r="33" spans="1:30" s="5" customFormat="1" ht="11.35" x14ac:dyDescent="0.35">
      <c r="A33" s="7" t="s">
        <v>24</v>
      </c>
      <c r="B33" s="6"/>
      <c r="C33" s="6"/>
      <c r="D33" s="7"/>
      <c r="E33" s="7"/>
      <c r="F33" s="7"/>
      <c r="G33" s="7"/>
      <c r="H33" s="7"/>
      <c r="I33" s="7"/>
      <c r="J33" s="7"/>
      <c r="K33" s="7"/>
      <c r="L33" s="7"/>
      <c r="M33" s="7"/>
      <c r="N33" s="7"/>
      <c r="O33" s="7"/>
      <c r="P33" s="6"/>
      <c r="Q33" s="7"/>
      <c r="R33" s="7"/>
    </row>
    <row r="34" spans="1:30" ht="3.75" customHeight="1" x14ac:dyDescent="0.35">
      <c r="AA34" s="5"/>
      <c r="AB34" s="5"/>
      <c r="AC34" s="5"/>
      <c r="AD34" s="5"/>
    </row>
    <row r="35" spans="1:30" ht="15" customHeight="1" x14ac:dyDescent="0.35">
      <c r="A35" s="113" t="s">
        <v>235</v>
      </c>
      <c r="B35" s="113"/>
      <c r="C35" s="113"/>
      <c r="D35" s="113"/>
      <c r="E35" s="113"/>
      <c r="F35" s="113"/>
      <c r="G35" s="113"/>
      <c r="H35" s="113"/>
      <c r="I35" s="113" t="s">
        <v>14</v>
      </c>
      <c r="J35" s="113"/>
      <c r="K35" s="112" t="s">
        <v>69</v>
      </c>
      <c r="L35" s="112"/>
      <c r="M35" s="113" t="s">
        <v>33</v>
      </c>
      <c r="N35" s="113"/>
      <c r="O35" s="113"/>
      <c r="P35" s="113"/>
      <c r="Q35" s="113"/>
      <c r="R35" s="113"/>
    </row>
    <row r="36" spans="1:30" ht="15" customHeight="1" thickBot="1" x14ac:dyDescent="0.4">
      <c r="A36" s="184" t="s">
        <v>27</v>
      </c>
      <c r="B36" s="196" t="s">
        <v>68</v>
      </c>
      <c r="C36" s="133" t="s">
        <v>253</v>
      </c>
      <c r="D36" s="133" t="s">
        <v>28</v>
      </c>
      <c r="E36" s="197" t="s">
        <v>256</v>
      </c>
      <c r="F36" s="198"/>
      <c r="G36" s="198"/>
      <c r="H36" s="198"/>
      <c r="I36" s="133" t="s">
        <v>26</v>
      </c>
      <c r="J36" s="133"/>
      <c r="K36" s="133" t="s">
        <v>38</v>
      </c>
      <c r="L36" s="133"/>
      <c r="M36" s="138" t="s">
        <v>309</v>
      </c>
      <c r="N36" s="138"/>
      <c r="O36" s="138"/>
      <c r="P36" s="37" t="s">
        <v>30</v>
      </c>
      <c r="Q36" s="113" t="s">
        <v>29</v>
      </c>
      <c r="R36" s="113"/>
    </row>
    <row r="37" spans="1:30" ht="31.5" customHeight="1" thickBot="1" x14ac:dyDescent="0.4">
      <c r="A37" s="184"/>
      <c r="B37" s="196"/>
      <c r="C37" s="133"/>
      <c r="D37" s="133"/>
      <c r="E37" s="198"/>
      <c r="F37" s="198"/>
      <c r="G37" s="198"/>
      <c r="H37" s="198"/>
      <c r="I37" s="133"/>
      <c r="J37" s="133"/>
      <c r="K37" s="133"/>
      <c r="L37" s="133"/>
      <c r="M37" s="138"/>
      <c r="N37" s="138"/>
      <c r="O37" s="138"/>
      <c r="P37" s="40" t="s">
        <v>34</v>
      </c>
      <c r="Q37" s="29" t="s">
        <v>49</v>
      </c>
      <c r="R37" s="29" t="s">
        <v>39</v>
      </c>
      <c r="T37" s="199" t="s">
        <v>190</v>
      </c>
      <c r="U37" s="200"/>
      <c r="V37" s="200"/>
      <c r="W37" s="201"/>
    </row>
    <row r="38" spans="1:30" s="8" customFormat="1" ht="36" customHeight="1" x14ac:dyDescent="0.35">
      <c r="A38" s="15">
        <v>1</v>
      </c>
      <c r="B38" s="43"/>
      <c r="C38" s="44"/>
      <c r="D38" s="45"/>
      <c r="E38" s="204"/>
      <c r="F38" s="204"/>
      <c r="G38" s="204"/>
      <c r="H38" s="204"/>
      <c r="I38" s="205"/>
      <c r="J38" s="205"/>
      <c r="K38" s="206"/>
      <c r="L38" s="207"/>
      <c r="M38" s="208"/>
      <c r="N38" s="209"/>
      <c r="O38" s="210"/>
      <c r="P38" s="46"/>
      <c r="Q38" s="46"/>
      <c r="R38" s="46"/>
      <c r="T38" s="16"/>
      <c r="U38" s="16"/>
      <c r="V38" s="16"/>
      <c r="W38" s="16"/>
      <c r="AA38" s="9"/>
      <c r="AB38" s="9"/>
      <c r="AC38" s="56">
        <f>E38</f>
        <v>0</v>
      </c>
      <c r="AD38" s="48">
        <f>M38</f>
        <v>0</v>
      </c>
    </row>
    <row r="39" spans="1:30" s="8" customFormat="1" ht="36" customHeight="1" x14ac:dyDescent="0.35">
      <c r="A39" s="15">
        <f t="shared" ref="A39:A51" si="2">A38+1</f>
        <v>2</v>
      </c>
      <c r="B39" s="43"/>
      <c r="C39" s="44"/>
      <c r="D39" s="45"/>
      <c r="E39" s="204"/>
      <c r="F39" s="204"/>
      <c r="G39" s="204"/>
      <c r="H39" s="204"/>
      <c r="I39" s="205"/>
      <c r="J39" s="205"/>
      <c r="K39" s="206"/>
      <c r="L39" s="207"/>
      <c r="M39" s="208"/>
      <c r="N39" s="209"/>
      <c r="O39" s="210"/>
      <c r="P39" s="46"/>
      <c r="Q39" s="46"/>
      <c r="R39" s="46"/>
      <c r="T39" s="16"/>
      <c r="U39" s="16"/>
      <c r="V39" s="16"/>
      <c r="W39" s="16"/>
      <c r="AA39" s="55"/>
      <c r="AB39" s="55"/>
      <c r="AC39" s="56">
        <f>E39</f>
        <v>0</v>
      </c>
      <c r="AD39" s="48">
        <f>M39</f>
        <v>0</v>
      </c>
    </row>
    <row r="40" spans="1:30" s="8" customFormat="1" ht="36" customHeight="1" x14ac:dyDescent="0.35">
      <c r="A40" s="15">
        <f t="shared" si="2"/>
        <v>3</v>
      </c>
      <c r="B40" s="43"/>
      <c r="C40" s="44"/>
      <c r="D40" s="45"/>
      <c r="E40" s="204"/>
      <c r="F40" s="204"/>
      <c r="G40" s="204"/>
      <c r="H40" s="204"/>
      <c r="I40" s="205"/>
      <c r="J40" s="205"/>
      <c r="K40" s="206"/>
      <c r="L40" s="207"/>
      <c r="M40" s="208"/>
      <c r="N40" s="209"/>
      <c r="O40" s="210"/>
      <c r="P40" s="46"/>
      <c r="Q40" s="46"/>
      <c r="R40" s="46"/>
      <c r="T40" s="16"/>
      <c r="U40" s="16"/>
      <c r="V40" s="16"/>
      <c r="W40" s="16"/>
      <c r="AA40" s="55"/>
      <c r="AB40" s="55"/>
      <c r="AC40" s="56">
        <f t="shared" ref="AC40:AC52" si="3">E40</f>
        <v>0</v>
      </c>
      <c r="AD40" s="48">
        <f t="shared" ref="AD40:AD52" si="4">M40</f>
        <v>0</v>
      </c>
    </row>
    <row r="41" spans="1:30" s="8" customFormat="1" ht="36" customHeight="1" x14ac:dyDescent="0.35">
      <c r="A41" s="15">
        <f t="shared" si="2"/>
        <v>4</v>
      </c>
      <c r="B41" s="43"/>
      <c r="C41" s="44"/>
      <c r="D41" s="45"/>
      <c r="E41" s="204"/>
      <c r="F41" s="204"/>
      <c r="G41" s="204"/>
      <c r="H41" s="204"/>
      <c r="I41" s="205"/>
      <c r="J41" s="205"/>
      <c r="K41" s="206"/>
      <c r="L41" s="207"/>
      <c r="M41" s="208"/>
      <c r="N41" s="209"/>
      <c r="O41" s="210"/>
      <c r="P41" s="46"/>
      <c r="Q41" s="46"/>
      <c r="R41" s="46"/>
      <c r="T41" s="16"/>
      <c r="U41" s="16"/>
      <c r="V41" s="16"/>
      <c r="W41" s="16"/>
      <c r="AA41" s="55"/>
      <c r="AB41" s="55"/>
      <c r="AC41" s="56">
        <f t="shared" si="3"/>
        <v>0</v>
      </c>
      <c r="AD41" s="48">
        <f t="shared" si="4"/>
        <v>0</v>
      </c>
    </row>
    <row r="42" spans="1:30" s="8" customFormat="1" ht="36" customHeight="1" x14ac:dyDescent="0.35">
      <c r="A42" s="15">
        <f t="shared" si="2"/>
        <v>5</v>
      </c>
      <c r="B42" s="43"/>
      <c r="C42" s="44"/>
      <c r="D42" s="45"/>
      <c r="E42" s="204"/>
      <c r="F42" s="204"/>
      <c r="G42" s="204"/>
      <c r="H42" s="204"/>
      <c r="I42" s="205"/>
      <c r="J42" s="205"/>
      <c r="K42" s="206"/>
      <c r="L42" s="207"/>
      <c r="M42" s="208"/>
      <c r="N42" s="209"/>
      <c r="O42" s="210"/>
      <c r="P42" s="46"/>
      <c r="Q42" s="46"/>
      <c r="R42" s="46"/>
      <c r="T42" s="16"/>
      <c r="U42" s="16"/>
      <c r="V42" s="16"/>
      <c r="W42" s="16"/>
      <c r="AA42" s="55"/>
      <c r="AB42" s="55"/>
      <c r="AC42" s="56">
        <f t="shared" si="3"/>
        <v>0</v>
      </c>
      <c r="AD42" s="48">
        <f t="shared" si="4"/>
        <v>0</v>
      </c>
    </row>
    <row r="43" spans="1:30" s="8" customFormat="1" ht="36" customHeight="1" x14ac:dyDescent="0.35">
      <c r="A43" s="15">
        <f t="shared" si="2"/>
        <v>6</v>
      </c>
      <c r="B43" s="43"/>
      <c r="C43" s="44"/>
      <c r="D43" s="45"/>
      <c r="E43" s="204"/>
      <c r="F43" s="204"/>
      <c r="G43" s="204"/>
      <c r="H43" s="204"/>
      <c r="I43" s="205"/>
      <c r="J43" s="205"/>
      <c r="K43" s="206"/>
      <c r="L43" s="207"/>
      <c r="M43" s="208"/>
      <c r="N43" s="209"/>
      <c r="O43" s="210"/>
      <c r="P43" s="46"/>
      <c r="Q43" s="46"/>
      <c r="R43" s="46"/>
      <c r="T43" s="16"/>
      <c r="U43" s="16"/>
      <c r="V43" s="16"/>
      <c r="W43" s="16"/>
      <c r="AA43" s="55"/>
      <c r="AB43" s="55"/>
      <c r="AC43" s="56">
        <f t="shared" si="3"/>
        <v>0</v>
      </c>
      <c r="AD43" s="48">
        <f t="shared" si="4"/>
        <v>0</v>
      </c>
    </row>
    <row r="44" spans="1:30" s="8" customFormat="1" ht="36" customHeight="1" x14ac:dyDescent="0.35">
      <c r="A44" s="15">
        <f t="shared" si="2"/>
        <v>7</v>
      </c>
      <c r="B44" s="43"/>
      <c r="C44" s="44"/>
      <c r="D44" s="45"/>
      <c r="E44" s="204"/>
      <c r="F44" s="204"/>
      <c r="G44" s="204"/>
      <c r="H44" s="204"/>
      <c r="I44" s="205"/>
      <c r="J44" s="205"/>
      <c r="K44" s="206"/>
      <c r="L44" s="207"/>
      <c r="M44" s="208"/>
      <c r="N44" s="209"/>
      <c r="O44" s="210"/>
      <c r="P44" s="46"/>
      <c r="Q44" s="46"/>
      <c r="R44" s="46"/>
      <c r="T44" s="9"/>
      <c r="U44" s="9"/>
      <c r="V44" s="9"/>
      <c r="W44" s="9"/>
      <c r="AA44" s="55"/>
      <c r="AB44" s="55"/>
      <c r="AC44" s="56">
        <f t="shared" si="3"/>
        <v>0</v>
      </c>
      <c r="AD44" s="48">
        <f t="shared" si="4"/>
        <v>0</v>
      </c>
    </row>
    <row r="45" spans="1:30" s="8" customFormat="1" ht="36" customHeight="1" x14ac:dyDescent="0.35">
      <c r="A45" s="15">
        <f t="shared" si="2"/>
        <v>8</v>
      </c>
      <c r="B45" s="43"/>
      <c r="C45" s="44"/>
      <c r="D45" s="45"/>
      <c r="E45" s="204"/>
      <c r="F45" s="204"/>
      <c r="G45" s="204"/>
      <c r="H45" s="204"/>
      <c r="I45" s="205"/>
      <c r="J45" s="205"/>
      <c r="K45" s="206"/>
      <c r="L45" s="207"/>
      <c r="M45" s="208"/>
      <c r="N45" s="209"/>
      <c r="O45" s="210"/>
      <c r="P45" s="46"/>
      <c r="Q45" s="46"/>
      <c r="R45" s="46"/>
      <c r="T45" s="9"/>
      <c r="U45" s="9"/>
      <c r="V45" s="9"/>
      <c r="W45" s="9"/>
      <c r="AA45" s="55"/>
      <c r="AB45" s="55"/>
      <c r="AC45" s="56">
        <f t="shared" si="3"/>
        <v>0</v>
      </c>
      <c r="AD45" s="48">
        <f t="shared" si="4"/>
        <v>0</v>
      </c>
    </row>
    <row r="46" spans="1:30" ht="36" customHeight="1" x14ac:dyDescent="0.35">
      <c r="A46" s="15">
        <f t="shared" si="2"/>
        <v>9</v>
      </c>
      <c r="B46" s="43"/>
      <c r="C46" s="44"/>
      <c r="D46" s="45"/>
      <c r="E46" s="204"/>
      <c r="F46" s="204"/>
      <c r="G46" s="204"/>
      <c r="H46" s="204"/>
      <c r="I46" s="205"/>
      <c r="J46" s="205"/>
      <c r="K46" s="206"/>
      <c r="L46" s="207"/>
      <c r="M46" s="208"/>
      <c r="N46" s="209"/>
      <c r="O46" s="210"/>
      <c r="P46" s="46"/>
      <c r="Q46" s="46"/>
      <c r="R46" s="46"/>
      <c r="T46" s="9"/>
      <c r="U46" s="9"/>
      <c r="V46" s="9"/>
      <c r="W46" s="9"/>
      <c r="AA46" s="55"/>
      <c r="AB46" s="55"/>
      <c r="AC46" s="56">
        <f t="shared" si="3"/>
        <v>0</v>
      </c>
      <c r="AD46" s="48">
        <f t="shared" si="4"/>
        <v>0</v>
      </c>
    </row>
    <row r="47" spans="1:30" ht="36" customHeight="1" x14ac:dyDescent="0.35">
      <c r="A47" s="15">
        <f t="shared" si="2"/>
        <v>10</v>
      </c>
      <c r="B47" s="43"/>
      <c r="C47" s="44"/>
      <c r="D47" s="45"/>
      <c r="E47" s="204"/>
      <c r="F47" s="204"/>
      <c r="G47" s="204"/>
      <c r="H47" s="204"/>
      <c r="I47" s="205"/>
      <c r="J47" s="205"/>
      <c r="K47" s="206"/>
      <c r="L47" s="207"/>
      <c r="M47" s="208"/>
      <c r="N47" s="209"/>
      <c r="O47" s="210"/>
      <c r="P47" s="46"/>
      <c r="Q47" s="46"/>
      <c r="R47" s="46"/>
      <c r="T47" s="16"/>
      <c r="U47" s="16"/>
      <c r="V47" s="16"/>
      <c r="W47" s="16"/>
      <c r="AA47" s="55"/>
      <c r="AB47" s="55"/>
      <c r="AC47" s="56">
        <f t="shared" si="3"/>
        <v>0</v>
      </c>
      <c r="AD47" s="48">
        <f t="shared" si="4"/>
        <v>0</v>
      </c>
    </row>
    <row r="48" spans="1:30" ht="36" customHeight="1" x14ac:dyDescent="0.35">
      <c r="A48" s="15">
        <f t="shared" si="2"/>
        <v>11</v>
      </c>
      <c r="B48" s="43"/>
      <c r="C48" s="44"/>
      <c r="D48" s="45"/>
      <c r="E48" s="204"/>
      <c r="F48" s="204"/>
      <c r="G48" s="204"/>
      <c r="H48" s="204"/>
      <c r="I48" s="205"/>
      <c r="J48" s="205"/>
      <c r="K48" s="206"/>
      <c r="L48" s="207"/>
      <c r="M48" s="208"/>
      <c r="N48" s="209"/>
      <c r="O48" s="210"/>
      <c r="P48" s="46"/>
      <c r="Q48" s="46"/>
      <c r="R48" s="46"/>
      <c r="AA48" s="55"/>
      <c r="AB48" s="55"/>
      <c r="AC48" s="56">
        <f t="shared" si="3"/>
        <v>0</v>
      </c>
      <c r="AD48" s="48">
        <f t="shared" si="4"/>
        <v>0</v>
      </c>
    </row>
    <row r="49" spans="1:30" ht="36" customHeight="1" x14ac:dyDescent="0.35">
      <c r="A49" s="15">
        <f t="shared" si="2"/>
        <v>12</v>
      </c>
      <c r="B49" s="43"/>
      <c r="C49" s="44"/>
      <c r="D49" s="45"/>
      <c r="E49" s="204"/>
      <c r="F49" s="204"/>
      <c r="G49" s="204"/>
      <c r="H49" s="204"/>
      <c r="I49" s="205"/>
      <c r="J49" s="205"/>
      <c r="K49" s="206"/>
      <c r="L49" s="207"/>
      <c r="M49" s="208"/>
      <c r="N49" s="209"/>
      <c r="O49" s="210"/>
      <c r="P49" s="46"/>
      <c r="Q49" s="46"/>
      <c r="R49" s="46"/>
      <c r="AA49" s="47"/>
      <c r="AB49" s="47"/>
      <c r="AC49" s="56">
        <f t="shared" si="3"/>
        <v>0</v>
      </c>
      <c r="AD49" s="48">
        <f t="shared" si="4"/>
        <v>0</v>
      </c>
    </row>
    <row r="50" spans="1:30" ht="36" customHeight="1" x14ac:dyDescent="0.35">
      <c r="A50" s="15">
        <f t="shared" si="2"/>
        <v>13</v>
      </c>
      <c r="B50" s="43"/>
      <c r="C50" s="44"/>
      <c r="D50" s="45"/>
      <c r="E50" s="204"/>
      <c r="F50" s="204"/>
      <c r="G50" s="204"/>
      <c r="H50" s="204"/>
      <c r="I50" s="205"/>
      <c r="J50" s="205"/>
      <c r="K50" s="206"/>
      <c r="L50" s="207"/>
      <c r="M50" s="208"/>
      <c r="N50" s="209"/>
      <c r="O50" s="210"/>
      <c r="P50" s="46"/>
      <c r="Q50" s="46"/>
      <c r="R50" s="46"/>
      <c r="AA50" s="47"/>
      <c r="AB50" s="47"/>
      <c r="AC50" s="56">
        <f t="shared" si="3"/>
        <v>0</v>
      </c>
      <c r="AD50" s="48">
        <f t="shared" si="4"/>
        <v>0</v>
      </c>
    </row>
    <row r="51" spans="1:30" ht="36" customHeight="1" x14ac:dyDescent="0.35">
      <c r="A51" s="15">
        <f t="shared" si="2"/>
        <v>14</v>
      </c>
      <c r="B51" s="43"/>
      <c r="C51" s="44"/>
      <c r="D51" s="45"/>
      <c r="E51" s="204"/>
      <c r="F51" s="204"/>
      <c r="G51" s="204"/>
      <c r="H51" s="204"/>
      <c r="I51" s="205"/>
      <c r="J51" s="205"/>
      <c r="K51" s="206"/>
      <c r="L51" s="207"/>
      <c r="M51" s="208"/>
      <c r="N51" s="209"/>
      <c r="O51" s="210"/>
      <c r="P51" s="46"/>
      <c r="Q51" s="46"/>
      <c r="R51" s="46"/>
      <c r="AA51" s="47"/>
      <c r="AB51" s="47"/>
      <c r="AC51" s="56">
        <f t="shared" si="3"/>
        <v>0</v>
      </c>
      <c r="AD51" s="48">
        <f t="shared" si="4"/>
        <v>0</v>
      </c>
    </row>
    <row r="52" spans="1:30" x14ac:dyDescent="0.35">
      <c r="AA52" s="47"/>
      <c r="AB52" s="47"/>
      <c r="AC52" s="56">
        <f t="shared" si="3"/>
        <v>0</v>
      </c>
      <c r="AD52" s="48">
        <f t="shared" si="4"/>
        <v>0</v>
      </c>
    </row>
    <row r="55" spans="1:30" x14ac:dyDescent="0.35">
      <c r="AC55" s="56">
        <f t="shared" ref="AC55:AC70" si="5">E55</f>
        <v>0</v>
      </c>
      <c r="AD55" s="48">
        <f t="shared" ref="AD55:AD70" si="6">M55</f>
        <v>0</v>
      </c>
    </row>
    <row r="56" spans="1:30" x14ac:dyDescent="0.35">
      <c r="AA56" s="47"/>
      <c r="AB56" s="47"/>
      <c r="AC56" s="56">
        <f t="shared" si="5"/>
        <v>0</v>
      </c>
      <c r="AD56" s="48">
        <f t="shared" si="6"/>
        <v>0</v>
      </c>
    </row>
    <row r="57" spans="1:30" x14ac:dyDescent="0.35">
      <c r="AA57" s="47"/>
      <c r="AB57" s="47"/>
      <c r="AC57" s="56">
        <f t="shared" si="5"/>
        <v>0</v>
      </c>
      <c r="AD57" s="48">
        <f t="shared" si="6"/>
        <v>0</v>
      </c>
    </row>
    <row r="58" spans="1:30" x14ac:dyDescent="0.35">
      <c r="AA58" s="47"/>
      <c r="AB58" s="47"/>
      <c r="AC58" s="56">
        <f t="shared" si="5"/>
        <v>0</v>
      </c>
      <c r="AD58" s="48">
        <f t="shared" si="6"/>
        <v>0</v>
      </c>
    </row>
    <row r="59" spans="1:30" x14ac:dyDescent="0.35">
      <c r="AA59" s="47"/>
      <c r="AB59" s="47"/>
      <c r="AC59" s="56">
        <f t="shared" si="5"/>
        <v>0</v>
      </c>
      <c r="AD59" s="48">
        <f t="shared" si="6"/>
        <v>0</v>
      </c>
    </row>
    <row r="60" spans="1:30" x14ac:dyDescent="0.35">
      <c r="AA60" s="47"/>
      <c r="AB60" s="47"/>
      <c r="AC60" s="56">
        <f t="shared" si="5"/>
        <v>0</v>
      </c>
      <c r="AD60" s="48">
        <f t="shared" si="6"/>
        <v>0</v>
      </c>
    </row>
    <row r="61" spans="1:30" x14ac:dyDescent="0.35">
      <c r="AA61" s="47"/>
      <c r="AB61" s="47"/>
      <c r="AC61" s="56">
        <f t="shared" si="5"/>
        <v>0</v>
      </c>
      <c r="AD61" s="48">
        <f t="shared" si="6"/>
        <v>0</v>
      </c>
    </row>
    <row r="62" spans="1:30" x14ac:dyDescent="0.35">
      <c r="AA62" s="47"/>
      <c r="AB62" s="47"/>
      <c r="AC62" s="56">
        <f t="shared" si="5"/>
        <v>0</v>
      </c>
      <c r="AD62" s="48">
        <f t="shared" si="6"/>
        <v>0</v>
      </c>
    </row>
    <row r="63" spans="1:30" x14ac:dyDescent="0.35">
      <c r="AA63" s="47"/>
      <c r="AB63" s="47"/>
      <c r="AC63" s="56">
        <f t="shared" si="5"/>
        <v>0</v>
      </c>
      <c r="AD63" s="48">
        <f t="shared" si="6"/>
        <v>0</v>
      </c>
    </row>
    <row r="64" spans="1:30" x14ac:dyDescent="0.35">
      <c r="AA64" s="47"/>
      <c r="AB64" s="47"/>
      <c r="AC64" s="56">
        <f t="shared" si="5"/>
        <v>0</v>
      </c>
      <c r="AD64" s="48">
        <f t="shared" si="6"/>
        <v>0</v>
      </c>
    </row>
    <row r="65" spans="27:30" x14ac:dyDescent="0.35">
      <c r="AA65" s="47"/>
      <c r="AB65" s="47"/>
      <c r="AC65" s="56">
        <f t="shared" si="5"/>
        <v>0</v>
      </c>
      <c r="AD65" s="48">
        <f t="shared" si="6"/>
        <v>0</v>
      </c>
    </row>
    <row r="66" spans="27:30" x14ac:dyDescent="0.35">
      <c r="AA66" s="47"/>
      <c r="AB66" s="47"/>
      <c r="AC66" s="56">
        <f t="shared" si="5"/>
        <v>0</v>
      </c>
      <c r="AD66" s="48">
        <f t="shared" si="6"/>
        <v>0</v>
      </c>
    </row>
    <row r="67" spans="27:30" x14ac:dyDescent="0.35">
      <c r="AA67" s="47"/>
      <c r="AB67" s="47"/>
      <c r="AC67" s="56">
        <f t="shared" si="5"/>
        <v>0</v>
      </c>
      <c r="AD67" s="48">
        <f t="shared" si="6"/>
        <v>0</v>
      </c>
    </row>
    <row r="68" spans="27:30" x14ac:dyDescent="0.35">
      <c r="AA68" s="47"/>
      <c r="AB68" s="47"/>
      <c r="AC68" s="56">
        <f t="shared" si="5"/>
        <v>0</v>
      </c>
      <c r="AD68" s="48">
        <f t="shared" si="6"/>
        <v>0</v>
      </c>
    </row>
    <row r="69" spans="27:30" x14ac:dyDescent="0.35">
      <c r="AA69" s="47"/>
      <c r="AB69" s="47"/>
      <c r="AC69" s="56">
        <f t="shared" si="5"/>
        <v>0</v>
      </c>
      <c r="AD69" s="48">
        <f t="shared" si="6"/>
        <v>0</v>
      </c>
    </row>
    <row r="70" spans="27:30" x14ac:dyDescent="0.35">
      <c r="AA70" s="47"/>
      <c r="AB70" s="47"/>
      <c r="AC70" s="56">
        <f t="shared" si="5"/>
        <v>0</v>
      </c>
      <c r="AD70" s="48">
        <f t="shared" si="6"/>
        <v>0</v>
      </c>
    </row>
    <row r="73" spans="27:30" x14ac:dyDescent="0.35">
      <c r="AC73" s="56">
        <f t="shared" ref="AC73:AC88" si="7">E73</f>
        <v>0</v>
      </c>
      <c r="AD73" s="48">
        <f t="shared" ref="AD73:AD88" si="8">M73</f>
        <v>0</v>
      </c>
    </row>
    <row r="74" spans="27:30" x14ac:dyDescent="0.35">
      <c r="AA74" s="47"/>
      <c r="AB74" s="47"/>
      <c r="AC74" s="56">
        <f t="shared" si="7"/>
        <v>0</v>
      </c>
      <c r="AD74" s="48">
        <f t="shared" si="8"/>
        <v>0</v>
      </c>
    </row>
    <row r="75" spans="27:30" x14ac:dyDescent="0.35">
      <c r="AA75" s="47"/>
      <c r="AB75" s="47"/>
      <c r="AC75" s="56">
        <f t="shared" si="7"/>
        <v>0</v>
      </c>
      <c r="AD75" s="48">
        <f t="shared" si="8"/>
        <v>0</v>
      </c>
    </row>
    <row r="76" spans="27:30" x14ac:dyDescent="0.35">
      <c r="AA76" s="47"/>
      <c r="AB76" s="47"/>
      <c r="AC76" s="56">
        <f t="shared" si="7"/>
        <v>0</v>
      </c>
      <c r="AD76" s="48">
        <f t="shared" si="8"/>
        <v>0</v>
      </c>
    </row>
    <row r="77" spans="27:30" x14ac:dyDescent="0.35">
      <c r="AA77" s="47"/>
      <c r="AB77" s="47"/>
      <c r="AC77" s="56">
        <f t="shared" si="7"/>
        <v>0</v>
      </c>
      <c r="AD77" s="48">
        <f t="shared" si="8"/>
        <v>0</v>
      </c>
    </row>
    <row r="78" spans="27:30" x14ac:dyDescent="0.35">
      <c r="AA78" s="47"/>
      <c r="AB78" s="47"/>
      <c r="AC78" s="56">
        <f t="shared" si="7"/>
        <v>0</v>
      </c>
      <c r="AD78" s="48">
        <f t="shared" si="8"/>
        <v>0</v>
      </c>
    </row>
    <row r="79" spans="27:30" x14ac:dyDescent="0.35">
      <c r="AA79" s="47"/>
      <c r="AB79" s="47"/>
      <c r="AC79" s="56">
        <f t="shared" si="7"/>
        <v>0</v>
      </c>
      <c r="AD79" s="48">
        <f t="shared" si="8"/>
        <v>0</v>
      </c>
    </row>
    <row r="80" spans="27:30" x14ac:dyDescent="0.35">
      <c r="AA80" s="47"/>
      <c r="AB80" s="47"/>
      <c r="AC80" s="56">
        <f t="shared" si="7"/>
        <v>0</v>
      </c>
      <c r="AD80" s="48">
        <f t="shared" si="8"/>
        <v>0</v>
      </c>
    </row>
    <row r="81" spans="27:30" x14ac:dyDescent="0.35">
      <c r="AA81" s="47"/>
      <c r="AB81" s="47"/>
      <c r="AC81" s="56">
        <f t="shared" si="7"/>
        <v>0</v>
      </c>
      <c r="AD81" s="48">
        <f t="shared" si="8"/>
        <v>0</v>
      </c>
    </row>
    <row r="82" spans="27:30" x14ac:dyDescent="0.35">
      <c r="AA82" s="47"/>
      <c r="AB82" s="47"/>
      <c r="AC82" s="56">
        <f t="shared" si="7"/>
        <v>0</v>
      </c>
      <c r="AD82" s="48">
        <f t="shared" si="8"/>
        <v>0</v>
      </c>
    </row>
    <row r="83" spans="27:30" x14ac:dyDescent="0.35">
      <c r="AA83" s="47"/>
      <c r="AB83" s="47"/>
      <c r="AC83" s="56">
        <f t="shared" si="7"/>
        <v>0</v>
      </c>
      <c r="AD83" s="48">
        <f t="shared" si="8"/>
        <v>0</v>
      </c>
    </row>
    <row r="84" spans="27:30" x14ac:dyDescent="0.35">
      <c r="AA84" s="47"/>
      <c r="AB84" s="47"/>
      <c r="AC84" s="56">
        <f t="shared" si="7"/>
        <v>0</v>
      </c>
      <c r="AD84" s="48">
        <f t="shared" si="8"/>
        <v>0</v>
      </c>
    </row>
    <row r="85" spans="27:30" x14ac:dyDescent="0.35">
      <c r="AA85" s="47"/>
      <c r="AB85" s="47"/>
      <c r="AC85" s="56">
        <f t="shared" si="7"/>
        <v>0</v>
      </c>
      <c r="AD85" s="48">
        <f t="shared" si="8"/>
        <v>0</v>
      </c>
    </row>
    <row r="86" spans="27:30" x14ac:dyDescent="0.35">
      <c r="AA86" s="47"/>
      <c r="AB86" s="47"/>
      <c r="AC86" s="56">
        <f t="shared" si="7"/>
        <v>0</v>
      </c>
      <c r="AD86" s="48">
        <f t="shared" si="8"/>
        <v>0</v>
      </c>
    </row>
    <row r="87" spans="27:30" x14ac:dyDescent="0.35">
      <c r="AA87" s="47"/>
      <c r="AB87" s="47"/>
      <c r="AC87" s="56">
        <f t="shared" si="7"/>
        <v>0</v>
      </c>
      <c r="AD87" s="48">
        <f t="shared" si="8"/>
        <v>0</v>
      </c>
    </row>
    <row r="88" spans="27:30" x14ac:dyDescent="0.35">
      <c r="AA88" s="47"/>
      <c r="AB88" s="47"/>
      <c r="AC88" s="56">
        <f t="shared" si="7"/>
        <v>0</v>
      </c>
      <c r="AD88" s="48">
        <f t="shared" si="8"/>
        <v>0</v>
      </c>
    </row>
  </sheetData>
  <mergeCells count="102">
    <mergeCell ref="T37:W37"/>
    <mergeCell ref="A12:F12"/>
    <mergeCell ref="G12:I12"/>
    <mergeCell ref="J12:K12"/>
    <mergeCell ref="A13:F13"/>
    <mergeCell ref="G13:I13"/>
    <mergeCell ref="J13:K13"/>
    <mergeCell ref="A17:F17"/>
    <mergeCell ref="G17:I17"/>
    <mergeCell ref="J17:K17"/>
    <mergeCell ref="Q36:R36"/>
    <mergeCell ref="A35:H35"/>
    <mergeCell ref="I35:J35"/>
    <mergeCell ref="K35:L35"/>
    <mergeCell ref="M35:R35"/>
    <mergeCell ref="A36:A37"/>
    <mergeCell ref="B36:B37"/>
    <mergeCell ref="C36:C37"/>
    <mergeCell ref="D36:D37"/>
    <mergeCell ref="E36:H37"/>
    <mergeCell ref="I36:J37"/>
    <mergeCell ref="A1:R1"/>
    <mergeCell ref="A21:R21"/>
    <mergeCell ref="A7:R7"/>
    <mergeCell ref="A11:F11"/>
    <mergeCell ref="G11:I11"/>
    <mergeCell ref="J11:K11"/>
    <mergeCell ref="L11:R11"/>
    <mergeCell ref="A16:F16"/>
    <mergeCell ref="G16:I16"/>
    <mergeCell ref="J16:K16"/>
    <mergeCell ref="A14:F14"/>
    <mergeCell ref="G14:I14"/>
    <mergeCell ref="J14:K14"/>
    <mergeCell ref="A15:F15"/>
    <mergeCell ref="G15:I15"/>
    <mergeCell ref="J15:K15"/>
    <mergeCell ref="L12:Q12"/>
    <mergeCell ref="L13:Q13"/>
    <mergeCell ref="L14:Q14"/>
    <mergeCell ref="L15:Q15"/>
    <mergeCell ref="L16:Q16"/>
    <mergeCell ref="A6:L6"/>
    <mergeCell ref="L17:Q17"/>
    <mergeCell ref="E39:H39"/>
    <mergeCell ref="I39:J39"/>
    <mergeCell ref="K39:L39"/>
    <mergeCell ref="M39:O39"/>
    <mergeCell ref="E40:H40"/>
    <mergeCell ref="I40:J40"/>
    <mergeCell ref="K40:L40"/>
    <mergeCell ref="M40:O40"/>
    <mergeCell ref="K36:L37"/>
    <mergeCell ref="M36:O37"/>
    <mergeCell ref="E38:H38"/>
    <mergeCell ref="I38:J38"/>
    <mergeCell ref="K38:L38"/>
    <mergeCell ref="M38:O38"/>
    <mergeCell ref="E43:H43"/>
    <mergeCell ref="I43:J43"/>
    <mergeCell ref="K43:L43"/>
    <mergeCell ref="M43:O43"/>
    <mergeCell ref="E44:H44"/>
    <mergeCell ref="I44:J44"/>
    <mergeCell ref="K44:L44"/>
    <mergeCell ref="M44:O44"/>
    <mergeCell ref="E41:H41"/>
    <mergeCell ref="I41:J41"/>
    <mergeCell ref="K41:L41"/>
    <mergeCell ref="M41:O41"/>
    <mergeCell ref="E42:H42"/>
    <mergeCell ref="I42:J42"/>
    <mergeCell ref="K42:L42"/>
    <mergeCell ref="M42:O42"/>
    <mergeCell ref="E47:H47"/>
    <mergeCell ref="I47:J47"/>
    <mergeCell ref="K47:L47"/>
    <mergeCell ref="M47:O47"/>
    <mergeCell ref="E48:H48"/>
    <mergeCell ref="I48:J48"/>
    <mergeCell ref="K48:L48"/>
    <mergeCell ref="M48:O48"/>
    <mergeCell ref="E45:H45"/>
    <mergeCell ref="I45:J45"/>
    <mergeCell ref="K45:L45"/>
    <mergeCell ref="M45:O45"/>
    <mergeCell ref="E46:H46"/>
    <mergeCell ref="I46:J46"/>
    <mergeCell ref="K46:L46"/>
    <mergeCell ref="M46:O46"/>
    <mergeCell ref="E51:H51"/>
    <mergeCell ref="I51:J51"/>
    <mergeCell ref="K51:L51"/>
    <mergeCell ref="M51:O51"/>
    <mergeCell ref="E49:H49"/>
    <mergeCell ref="I49:J49"/>
    <mergeCell ref="K49:L49"/>
    <mergeCell ref="M49:O49"/>
    <mergeCell ref="E50:H50"/>
    <mergeCell ref="I50:J50"/>
    <mergeCell ref="K50:L50"/>
    <mergeCell ref="M50:O50"/>
  </mergeCells>
  <conditionalFormatting sqref="J13:K17">
    <cfRule type="containsText" dxfId="14" priority="4" operator="containsText" text="L">
      <formula>NOT(ISERROR(SEARCH("L",J13)))</formula>
    </cfRule>
    <cfRule type="containsText" dxfId="13" priority="5" operator="containsText" text="M">
      <formula>NOT(ISERROR(SEARCH("M",J13)))</formula>
    </cfRule>
    <cfRule type="containsText" dxfId="12" priority="6" operator="containsText" text="H">
      <formula>NOT(ISERROR(SEARCH("H",J13)))</formula>
    </cfRule>
  </conditionalFormatting>
  <conditionalFormatting sqref="K38:L51">
    <cfRule type="containsText" dxfId="11" priority="1" operator="containsText" text="L">
      <formula>NOT(ISERROR(SEARCH("L",K38)))</formula>
    </cfRule>
    <cfRule type="containsText" dxfId="10" priority="2" operator="containsText" text="M">
      <formula>NOT(ISERROR(SEARCH("M",K38)))</formula>
    </cfRule>
    <cfRule type="containsText" dxfId="9" priority="3" operator="containsText" text="H">
      <formula>NOT(ISERROR(SEARCH("H",K38)))</formula>
    </cfRule>
  </conditionalFormatting>
  <pageMargins left="0.70866141732283472" right="0.70866141732283472" top="0.55118110236220474" bottom="0.55118110236220474" header="0.31496062992125984" footer="0.31496062992125984"/>
  <pageSetup paperSize="9" orientation="landscape" r:id="rId1"/>
  <headerFooter scaleWithDoc="0" alignWithMargins="0"/>
  <rowBreaks count="1" manualBreakCount="1">
    <brk id="17" max="16383" man="1"/>
  </rowBreaks>
  <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900-000000000000}">
          <x14:formula1>
            <xm:f>'Dropdown Options'!$E$1:$E$6</xm:f>
          </x14:formula1>
          <xm:sqref>J13:K17 K38:L51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4EC1E0"/>
  </sheetPr>
  <dimension ref="A1:AB29"/>
  <sheetViews>
    <sheetView zoomScaleNormal="100" zoomScaleSheetLayoutView="100" workbookViewId="0">
      <selection sqref="A1:Q1"/>
    </sheetView>
  </sheetViews>
  <sheetFormatPr defaultColWidth="9.3046875" defaultRowHeight="12.7" x14ac:dyDescent="0.35"/>
  <cols>
    <col min="1" max="13" width="10" style="2" customWidth="1"/>
    <col min="14" max="14" width="13.3046875" style="2" customWidth="1"/>
    <col min="15" max="17" width="10" style="2" customWidth="1"/>
    <col min="18" max="26" width="9.3046875" style="2"/>
    <col min="27" max="27" width="59.15234375" style="2" hidden="1" customWidth="1"/>
    <col min="28" max="28" width="52.4609375" style="2" hidden="1" customWidth="1"/>
    <col min="29" max="16384" width="9.3046875" style="2"/>
  </cols>
  <sheetData>
    <row r="1" spans="1:28" s="12" customFormat="1" ht="21" customHeight="1" x14ac:dyDescent="0.35">
      <c r="A1" s="98" t="s">
        <v>200</v>
      </c>
      <c r="B1" s="98"/>
      <c r="C1" s="98"/>
      <c r="D1" s="98"/>
      <c r="E1" s="98"/>
      <c r="F1" s="98"/>
      <c r="G1" s="98"/>
      <c r="H1" s="98"/>
      <c r="I1" s="98"/>
      <c r="J1" s="98"/>
      <c r="K1" s="98"/>
      <c r="L1" s="98"/>
      <c r="M1" s="98"/>
      <c r="N1" s="98"/>
      <c r="O1" s="98"/>
      <c r="P1" s="98"/>
      <c r="Q1" s="108"/>
    </row>
    <row r="2" spans="1:28" ht="3.75" customHeight="1" x14ac:dyDescent="0.35">
      <c r="B2" s="4"/>
      <c r="C2" s="4"/>
    </row>
    <row r="3" spans="1:28" ht="13" x14ac:dyDescent="0.35">
      <c r="A3" s="26" t="s">
        <v>187</v>
      </c>
      <c r="B3" s="26"/>
      <c r="C3" s="26"/>
      <c r="D3" s="26"/>
      <c r="E3" s="80"/>
      <c r="F3" s="80"/>
      <c r="G3" s="80"/>
      <c r="H3" s="80"/>
      <c r="I3" s="80"/>
      <c r="J3" s="80"/>
      <c r="K3" s="80"/>
      <c r="L3" s="80"/>
      <c r="N3" s="26" t="s">
        <v>163</v>
      </c>
      <c r="O3" s="26"/>
      <c r="P3" s="75"/>
      <c r="Q3" s="75"/>
    </row>
    <row r="4" spans="1:28" ht="3.75" customHeight="1" x14ac:dyDescent="0.35"/>
    <row r="5" spans="1:28" x14ac:dyDescent="0.35">
      <c r="A5" s="26" t="s">
        <v>201</v>
      </c>
      <c r="B5" s="26"/>
      <c r="C5" s="26"/>
      <c r="D5" s="26"/>
      <c r="E5" s="26"/>
      <c r="F5" s="26"/>
      <c r="G5" s="26"/>
      <c r="H5" s="26"/>
      <c r="I5" s="26"/>
      <c r="K5" s="26" t="s">
        <v>189</v>
      </c>
      <c r="L5" s="26"/>
      <c r="M5" s="26"/>
    </row>
    <row r="6" spans="1:28" ht="13" x14ac:dyDescent="0.35">
      <c r="A6" s="80"/>
      <c r="B6" s="80"/>
      <c r="C6" s="80"/>
      <c r="D6" s="80"/>
      <c r="E6" s="80"/>
      <c r="F6" s="80"/>
      <c r="G6" s="80"/>
      <c r="H6" s="80"/>
      <c r="I6" s="80"/>
      <c r="K6" s="211"/>
      <c r="L6" s="212"/>
      <c r="M6" s="212"/>
      <c r="N6" s="212"/>
      <c r="O6" s="212"/>
      <c r="P6" s="212"/>
      <c r="Q6" s="213"/>
    </row>
    <row r="7" spans="1:28" ht="3.75" customHeight="1" x14ac:dyDescent="0.35">
      <c r="B7" s="4"/>
      <c r="C7" s="4"/>
    </row>
    <row r="8" spans="1:28" x14ac:dyDescent="0.35">
      <c r="A8" s="167" t="s">
        <v>206</v>
      </c>
      <c r="B8" s="167"/>
      <c r="C8" s="167"/>
      <c r="D8" s="167"/>
      <c r="E8" s="167"/>
      <c r="F8" s="167"/>
      <c r="G8" s="167"/>
      <c r="H8" s="167"/>
      <c r="I8" s="167"/>
      <c r="J8" s="167"/>
      <c r="K8" s="167"/>
      <c r="L8" s="167"/>
      <c r="M8" s="167"/>
      <c r="N8" s="167"/>
      <c r="O8" s="7"/>
      <c r="P8" s="7"/>
      <c r="Q8" s="7"/>
    </row>
    <row r="9" spans="1:28" s="8" customFormat="1" ht="45" customHeight="1" x14ac:dyDescent="0.35">
      <c r="A9" s="188"/>
      <c r="B9" s="188"/>
      <c r="C9" s="188"/>
      <c r="D9" s="188"/>
      <c r="E9" s="188"/>
      <c r="F9" s="188"/>
      <c r="G9" s="188"/>
      <c r="H9" s="188"/>
      <c r="I9" s="188"/>
      <c r="J9" s="188"/>
      <c r="K9" s="188"/>
      <c r="L9" s="188"/>
      <c r="M9" s="188"/>
      <c r="N9" s="188"/>
      <c r="O9" s="188"/>
      <c r="P9" s="188"/>
      <c r="Q9" s="188"/>
    </row>
    <row r="10" spans="1:28" ht="3.75" customHeight="1" x14ac:dyDescent="0.35">
      <c r="B10" s="4"/>
      <c r="C10" s="4"/>
      <c r="P10" s="4"/>
    </row>
    <row r="11" spans="1:28" x14ac:dyDescent="0.35">
      <c r="A11" s="2" t="s">
        <v>207</v>
      </c>
      <c r="B11" s="4"/>
      <c r="C11" s="4"/>
    </row>
    <row r="12" spans="1:28" ht="3.75" customHeight="1" x14ac:dyDescent="0.35">
      <c r="B12" s="4"/>
      <c r="C12" s="4"/>
    </row>
    <row r="13" spans="1:28" x14ac:dyDescent="0.35">
      <c r="A13" s="113" t="s">
        <v>235</v>
      </c>
      <c r="B13" s="113"/>
      <c r="C13" s="113"/>
      <c r="D13" s="113"/>
      <c r="E13" s="113"/>
      <c r="F13" s="113"/>
      <c r="G13" s="113" t="s">
        <v>14</v>
      </c>
      <c r="H13" s="113"/>
      <c r="I13" s="113"/>
      <c r="J13" s="113" t="s">
        <v>31</v>
      </c>
      <c r="K13" s="113"/>
      <c r="L13" s="113" t="s">
        <v>33</v>
      </c>
      <c r="M13" s="113"/>
      <c r="N13" s="113"/>
      <c r="O13" s="113"/>
      <c r="P13" s="113"/>
      <c r="Q13" s="113"/>
    </row>
    <row r="14" spans="1:28" ht="15" customHeight="1" x14ac:dyDescent="0.35">
      <c r="A14" s="93" t="s">
        <v>236</v>
      </c>
      <c r="B14" s="93"/>
      <c r="C14" s="93"/>
      <c r="D14" s="93"/>
      <c r="E14" s="93"/>
      <c r="F14" s="93"/>
      <c r="G14" s="133" t="s">
        <v>120</v>
      </c>
      <c r="H14" s="133"/>
      <c r="I14" s="133"/>
      <c r="J14" s="133" t="s">
        <v>38</v>
      </c>
      <c r="K14" s="133"/>
      <c r="L14" s="138" t="s">
        <v>318</v>
      </c>
      <c r="M14" s="138"/>
      <c r="N14" s="138"/>
      <c r="O14" s="138"/>
      <c r="P14" s="138"/>
      <c r="Q14" s="113" t="s">
        <v>145</v>
      </c>
    </row>
    <row r="15" spans="1:28" x14ac:dyDescent="0.35">
      <c r="A15" s="93"/>
      <c r="B15" s="93"/>
      <c r="C15" s="93"/>
      <c r="D15" s="93"/>
      <c r="E15" s="93"/>
      <c r="F15" s="93"/>
      <c r="G15" s="133"/>
      <c r="H15" s="133"/>
      <c r="I15" s="133"/>
      <c r="J15" s="133"/>
      <c r="K15" s="133"/>
      <c r="L15" s="138"/>
      <c r="M15" s="138"/>
      <c r="N15" s="138"/>
      <c r="O15" s="138"/>
      <c r="P15" s="138"/>
      <c r="Q15" s="113"/>
    </row>
    <row r="16" spans="1:28" s="50" customFormat="1" ht="20.7" x14ac:dyDescent="0.35">
      <c r="A16" s="121" t="s">
        <v>214</v>
      </c>
      <c r="B16" s="121"/>
      <c r="C16" s="121"/>
      <c r="D16" s="121"/>
      <c r="E16" s="121"/>
      <c r="F16" s="121"/>
      <c r="G16" s="125" t="s">
        <v>35</v>
      </c>
      <c r="H16" s="161"/>
      <c r="I16" s="126"/>
      <c r="J16" s="123"/>
      <c r="K16" s="124"/>
      <c r="L16" s="162"/>
      <c r="M16" s="162"/>
      <c r="N16" s="162"/>
      <c r="O16" s="162"/>
      <c r="P16" s="162"/>
      <c r="Q16" s="49"/>
      <c r="AA16" s="48" t="str">
        <f>A16</f>
        <v>Risk of equipment being set up incorrectly for users causing injury/discomfort</v>
      </c>
      <c r="AB16" s="48">
        <f>L16</f>
        <v>0</v>
      </c>
    </row>
    <row r="17" spans="1:28" s="47" customFormat="1" ht="20.7" x14ac:dyDescent="0.35">
      <c r="A17" s="121" t="s">
        <v>215</v>
      </c>
      <c r="B17" s="121"/>
      <c r="C17" s="121"/>
      <c r="D17" s="121"/>
      <c r="E17" s="121"/>
      <c r="F17" s="121"/>
      <c r="G17" s="125" t="s">
        <v>35</v>
      </c>
      <c r="H17" s="161"/>
      <c r="I17" s="126"/>
      <c r="J17" s="123"/>
      <c r="K17" s="124"/>
      <c r="L17" s="162"/>
      <c r="M17" s="162"/>
      <c r="N17" s="162"/>
      <c r="O17" s="162"/>
      <c r="P17" s="162"/>
      <c r="Q17" s="49"/>
      <c r="AA17" s="48" t="str">
        <f t="shared" ref="AA17:AA21" si="0">A17</f>
        <v>Risk of competitors not knowing how to use equipment causing injury/misuse</v>
      </c>
      <c r="AB17" s="48">
        <f t="shared" ref="AB17:AB21" si="1">L17</f>
        <v>0</v>
      </c>
    </row>
    <row r="18" spans="1:28" s="47" customFormat="1" ht="20.7" x14ac:dyDescent="0.35">
      <c r="A18" s="121" t="s">
        <v>210</v>
      </c>
      <c r="B18" s="121"/>
      <c r="C18" s="121"/>
      <c r="D18" s="121"/>
      <c r="E18" s="121"/>
      <c r="F18" s="121"/>
      <c r="G18" s="125" t="s">
        <v>35</v>
      </c>
      <c r="H18" s="161"/>
      <c r="I18" s="126"/>
      <c r="J18" s="123"/>
      <c r="K18" s="124"/>
      <c r="L18" s="162"/>
      <c r="M18" s="162"/>
      <c r="N18" s="162"/>
      <c r="O18" s="162"/>
      <c r="P18" s="162"/>
      <c r="Q18" s="49"/>
      <c r="AA18" s="48" t="str">
        <f t="shared" si="0"/>
        <v>Risk of collision between competitors moving between items of equipment</v>
      </c>
      <c r="AB18" s="48">
        <f t="shared" si="1"/>
        <v>0</v>
      </c>
    </row>
    <row r="19" spans="1:28" s="47" customFormat="1" ht="27" customHeight="1" x14ac:dyDescent="0.35">
      <c r="A19" s="121" t="s">
        <v>154</v>
      </c>
      <c r="B19" s="121"/>
      <c r="C19" s="121"/>
      <c r="D19" s="121"/>
      <c r="E19" s="121"/>
      <c r="F19" s="121"/>
      <c r="G19" s="125" t="s">
        <v>212</v>
      </c>
      <c r="H19" s="161"/>
      <c r="I19" s="126"/>
      <c r="J19" s="123"/>
      <c r="K19" s="124"/>
      <c r="L19" s="162"/>
      <c r="M19" s="162"/>
      <c r="N19" s="162"/>
      <c r="O19" s="162"/>
      <c r="P19" s="162"/>
      <c r="Q19" s="49"/>
      <c r="AA19" s="48" t="str">
        <f t="shared" si="0"/>
        <v>Conflict with other venue users</v>
      </c>
      <c r="AB19" s="48">
        <f t="shared" si="1"/>
        <v>0</v>
      </c>
    </row>
    <row r="20" spans="1:28" s="47" customFormat="1" ht="27" customHeight="1" x14ac:dyDescent="0.35">
      <c r="A20" s="121"/>
      <c r="B20" s="121"/>
      <c r="C20" s="121"/>
      <c r="D20" s="121"/>
      <c r="E20" s="121"/>
      <c r="F20" s="121"/>
      <c r="G20" s="125"/>
      <c r="H20" s="161"/>
      <c r="I20" s="126"/>
      <c r="J20" s="123"/>
      <c r="K20" s="124"/>
      <c r="L20" s="162"/>
      <c r="M20" s="162"/>
      <c r="N20" s="162"/>
      <c r="O20" s="162"/>
      <c r="P20" s="162"/>
      <c r="Q20" s="49"/>
      <c r="AA20" s="48">
        <f t="shared" si="0"/>
        <v>0</v>
      </c>
      <c r="AB20" s="48">
        <f t="shared" si="1"/>
        <v>0</v>
      </c>
    </row>
    <row r="21" spans="1:28" s="47" customFormat="1" ht="27" customHeight="1" x14ac:dyDescent="0.35">
      <c r="A21" s="121"/>
      <c r="B21" s="121"/>
      <c r="C21" s="121"/>
      <c r="D21" s="121"/>
      <c r="E21" s="121"/>
      <c r="F21" s="121"/>
      <c r="G21" s="125"/>
      <c r="H21" s="161"/>
      <c r="I21" s="126"/>
      <c r="J21" s="123"/>
      <c r="K21" s="124"/>
      <c r="L21" s="162"/>
      <c r="M21" s="162"/>
      <c r="N21" s="162"/>
      <c r="O21" s="162"/>
      <c r="P21" s="162"/>
      <c r="Q21" s="49"/>
      <c r="AA21" s="48">
        <f t="shared" si="0"/>
        <v>0</v>
      </c>
      <c r="AB21" s="48">
        <f t="shared" si="1"/>
        <v>0</v>
      </c>
    </row>
    <row r="22" spans="1:28" ht="3.75" customHeight="1" x14ac:dyDescent="0.35"/>
    <row r="23" spans="1:28" s="5" customFormat="1" ht="13.5" customHeight="1" x14ac:dyDescent="0.35">
      <c r="A23" s="177" t="s">
        <v>202</v>
      </c>
      <c r="B23" s="177"/>
      <c r="C23" s="177"/>
      <c r="D23" s="177"/>
      <c r="E23" s="177"/>
      <c r="F23" s="177"/>
      <c r="G23" s="177"/>
      <c r="H23" s="177"/>
      <c r="I23" s="177"/>
      <c r="J23" s="177"/>
      <c r="K23" s="177"/>
      <c r="L23" s="177"/>
      <c r="M23" s="177"/>
      <c r="N23" s="177"/>
      <c r="O23" s="177"/>
      <c r="P23" s="177"/>
      <c r="Q23" s="177"/>
    </row>
    <row r="24" spans="1:28" s="5" customFormat="1" ht="11.35" x14ac:dyDescent="0.35">
      <c r="A24" s="7" t="s">
        <v>203</v>
      </c>
      <c r="B24" s="6"/>
      <c r="C24" s="6"/>
      <c r="D24" s="7"/>
      <c r="E24" s="7"/>
      <c r="F24" s="7"/>
      <c r="G24" s="7"/>
      <c r="H24" s="7"/>
      <c r="I24" s="7"/>
      <c r="J24" s="7"/>
      <c r="K24" s="7"/>
      <c r="L24" s="7"/>
      <c r="M24" s="7"/>
      <c r="N24" s="7"/>
      <c r="O24" s="7"/>
      <c r="P24" s="7"/>
      <c r="Q24" s="7"/>
    </row>
    <row r="25" spans="1:28" s="5" customFormat="1" ht="11.35" x14ac:dyDescent="0.35">
      <c r="A25" s="7" t="s">
        <v>204</v>
      </c>
      <c r="B25" s="6"/>
      <c r="C25" s="6"/>
      <c r="D25" s="7"/>
      <c r="E25" s="7"/>
      <c r="F25" s="7"/>
      <c r="G25" s="7"/>
      <c r="H25" s="7"/>
      <c r="I25" s="7"/>
      <c r="J25" s="7"/>
      <c r="K25" s="7"/>
      <c r="L25" s="7"/>
      <c r="M25" s="7"/>
      <c r="N25" s="7"/>
      <c r="O25" s="7"/>
      <c r="P25" s="7"/>
      <c r="Q25" s="7"/>
    </row>
    <row r="26" spans="1:28" s="5" customFormat="1" ht="11.35" x14ac:dyDescent="0.35">
      <c r="A26" s="7" t="s">
        <v>205</v>
      </c>
      <c r="B26" s="6"/>
      <c r="C26" s="6"/>
      <c r="D26" s="7"/>
      <c r="E26" s="7"/>
      <c r="F26" s="7"/>
      <c r="G26" s="7"/>
      <c r="H26" s="7"/>
      <c r="I26" s="7"/>
      <c r="J26" s="7"/>
      <c r="K26" s="7"/>
      <c r="L26" s="7"/>
      <c r="M26" s="7"/>
      <c r="N26" s="7"/>
      <c r="O26" s="7"/>
      <c r="P26" s="7"/>
      <c r="Q26" s="7"/>
    </row>
    <row r="27" spans="1:28" s="5" customFormat="1" ht="11.35" x14ac:dyDescent="0.35">
      <c r="A27" s="7" t="s">
        <v>211</v>
      </c>
      <c r="B27" s="6"/>
      <c r="C27" s="6"/>
      <c r="D27" s="7"/>
      <c r="E27" s="7"/>
      <c r="F27" s="7"/>
      <c r="G27" s="7"/>
      <c r="H27" s="7"/>
      <c r="I27" s="7"/>
      <c r="J27" s="7"/>
      <c r="K27" s="7"/>
      <c r="L27" s="7"/>
      <c r="M27" s="7"/>
      <c r="N27" s="7"/>
      <c r="O27" s="7"/>
      <c r="P27" s="7"/>
      <c r="Q27" s="7"/>
    </row>
    <row r="28" spans="1:28" s="5" customFormat="1" ht="11.35" x14ac:dyDescent="0.35">
      <c r="A28" s="155" t="s">
        <v>213</v>
      </c>
      <c r="B28" s="155"/>
      <c r="C28" s="155"/>
      <c r="D28" s="155"/>
      <c r="E28" s="155"/>
      <c r="F28" s="155"/>
      <c r="G28" s="155"/>
      <c r="H28" s="155"/>
      <c r="I28" s="155"/>
      <c r="J28" s="155"/>
      <c r="K28" s="155"/>
      <c r="L28" s="155"/>
      <c r="M28" s="155"/>
      <c r="N28" s="155"/>
      <c r="O28" s="155"/>
      <c r="P28" s="155"/>
      <c r="Q28" s="155"/>
    </row>
    <row r="29" spans="1:28" s="5" customFormat="1" ht="11.35" x14ac:dyDescent="0.35">
      <c r="A29" s="155" t="s">
        <v>208</v>
      </c>
      <c r="B29" s="155"/>
      <c r="C29" s="155"/>
      <c r="D29" s="155"/>
      <c r="E29" s="155"/>
      <c r="F29" s="155"/>
      <c r="G29" s="155"/>
      <c r="H29" s="155"/>
      <c r="I29" s="155"/>
      <c r="J29" s="155"/>
      <c r="K29" s="155"/>
      <c r="L29" s="155"/>
      <c r="M29" s="155"/>
      <c r="N29" s="155"/>
      <c r="O29" s="155"/>
      <c r="P29" s="155"/>
      <c r="Q29" s="155"/>
    </row>
  </sheetData>
  <mergeCells count="43">
    <mergeCell ref="G21:I21"/>
    <mergeCell ref="J21:K21"/>
    <mergeCell ref="L21:P21"/>
    <mergeCell ref="A19:F19"/>
    <mergeCell ref="G19:I19"/>
    <mergeCell ref="J19:K19"/>
    <mergeCell ref="L19:P19"/>
    <mergeCell ref="A20:F20"/>
    <mergeCell ref="G20:I20"/>
    <mergeCell ref="J20:K20"/>
    <mergeCell ref="L20:P20"/>
    <mergeCell ref="A28:Q28"/>
    <mergeCell ref="A29:Q29"/>
    <mergeCell ref="A9:Q9"/>
    <mergeCell ref="A13:F13"/>
    <mergeCell ref="G13:I13"/>
    <mergeCell ref="J13:K13"/>
    <mergeCell ref="L13:Q13"/>
    <mergeCell ref="Q14:Q15"/>
    <mergeCell ref="A17:F17"/>
    <mergeCell ref="G17:I17"/>
    <mergeCell ref="J17:K17"/>
    <mergeCell ref="L17:P17"/>
    <mergeCell ref="A16:F16"/>
    <mergeCell ref="G16:I16"/>
    <mergeCell ref="J16:K16"/>
    <mergeCell ref="L16:P16"/>
    <mergeCell ref="A8:N8"/>
    <mergeCell ref="A1:Q1"/>
    <mergeCell ref="E3:L3"/>
    <mergeCell ref="P3:Q3"/>
    <mergeCell ref="A23:Q23"/>
    <mergeCell ref="K6:Q6"/>
    <mergeCell ref="A6:I6"/>
    <mergeCell ref="A14:F15"/>
    <mergeCell ref="G14:I15"/>
    <mergeCell ref="J14:K15"/>
    <mergeCell ref="L14:P15"/>
    <mergeCell ref="A18:F18"/>
    <mergeCell ref="G18:I18"/>
    <mergeCell ref="J18:K18"/>
    <mergeCell ref="L18:P18"/>
    <mergeCell ref="A21:F21"/>
  </mergeCells>
  <conditionalFormatting sqref="J16:K21">
    <cfRule type="containsText" dxfId="8" priority="1" operator="containsText" text="L">
      <formula>NOT(ISERROR(SEARCH("L",J16)))</formula>
    </cfRule>
    <cfRule type="containsText" dxfId="7" priority="2" operator="containsText" text="M">
      <formula>NOT(ISERROR(SEARCH("M",J16)))</formula>
    </cfRule>
    <cfRule type="containsText" dxfId="6" priority="3" operator="containsText" text="H">
      <formula>NOT(ISERROR(SEARCH("H",J16)))</formula>
    </cfRule>
  </conditionalFormatting>
  <pageMargins left="0.70866141732283472" right="0.70866141732283472" top="0.55118110236220474" bottom="0.55118110236220474" header="0.31496062992125984" footer="0.31496062992125984"/>
  <pageSetup paperSize="9" orientation="landscape" r:id="rId1"/>
  <headerFooter scaleWithDoc="0" alignWithMargins="0"/>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A00-000000000000}">
          <x14:formula1>
            <xm:f>'Dropdown Options'!$E$1:$E$6</xm:f>
          </x14:formula1>
          <xm:sqref>J16:K21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EC1E0"/>
  </sheetPr>
  <dimension ref="A1:D13"/>
  <sheetViews>
    <sheetView topLeftCell="A7" workbookViewId="0">
      <selection sqref="A1:D1"/>
    </sheetView>
  </sheetViews>
  <sheetFormatPr defaultRowHeight="10.35" x14ac:dyDescent="0.35"/>
  <cols>
    <col min="1" max="4" width="9.3046875" style="72"/>
  </cols>
  <sheetData>
    <row r="1" spans="1:4" ht="66.75" customHeight="1" thickBot="1" x14ac:dyDescent="0.55000000000000004">
      <c r="A1" s="214" t="s">
        <v>484</v>
      </c>
      <c r="B1" s="215"/>
      <c r="C1" s="215"/>
      <c r="D1" s="216"/>
    </row>
    <row r="3" spans="1:4" ht="36" customHeight="1" x14ac:dyDescent="0.35"/>
    <row r="4" spans="1:4" ht="36" customHeight="1" x14ac:dyDescent="0.35"/>
    <row r="5" spans="1:4" ht="36" customHeight="1" x14ac:dyDescent="0.35"/>
    <row r="6" spans="1:4" ht="36" customHeight="1" x14ac:dyDescent="0.35"/>
    <row r="7" spans="1:4" ht="36" customHeight="1" x14ac:dyDescent="0.35"/>
    <row r="8" spans="1:4" ht="36" customHeight="1" x14ac:dyDescent="0.35"/>
    <row r="9" spans="1:4" ht="36" customHeight="1" x14ac:dyDescent="0.35"/>
    <row r="10" spans="1:4" ht="36" customHeight="1" x14ac:dyDescent="0.35"/>
    <row r="11" spans="1:4" ht="36" customHeight="1" x14ac:dyDescent="0.35"/>
    <row r="12" spans="1:4" ht="36" customHeight="1" x14ac:dyDescent="0.35"/>
    <row r="13" spans="1:4" ht="36" customHeight="1" x14ac:dyDescent="0.35"/>
  </sheetData>
  <mergeCells count="1">
    <mergeCell ref="A1:D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1E428A"/>
  </sheetPr>
  <dimension ref="A1:AB24"/>
  <sheetViews>
    <sheetView topLeftCell="A15" zoomScaleNormal="100" zoomScaleSheetLayoutView="100" workbookViewId="0">
      <selection activeCell="L14" sqref="L14:P14"/>
    </sheetView>
  </sheetViews>
  <sheetFormatPr defaultColWidth="9.3046875" defaultRowHeight="12.7" x14ac:dyDescent="0.35"/>
  <cols>
    <col min="1" max="13" width="10" style="2" customWidth="1"/>
    <col min="14" max="14" width="13.3046875" style="2" customWidth="1"/>
    <col min="15" max="17" width="10" style="2" customWidth="1"/>
    <col min="18" max="26" width="9.3046875" style="2"/>
    <col min="27" max="27" width="59" style="2" hidden="1" customWidth="1"/>
    <col min="28" max="28" width="53.3046875" style="2" hidden="1" customWidth="1"/>
    <col min="29" max="16384" width="9.3046875" style="2"/>
  </cols>
  <sheetData>
    <row r="1" spans="1:28" s="12" customFormat="1" ht="21" customHeight="1" x14ac:dyDescent="0.35">
      <c r="A1" s="98" t="s">
        <v>111</v>
      </c>
      <c r="B1" s="98"/>
      <c r="C1" s="98"/>
      <c r="D1" s="98"/>
      <c r="E1" s="98"/>
      <c r="F1" s="98"/>
      <c r="G1" s="98"/>
      <c r="H1" s="98"/>
      <c r="I1" s="98"/>
      <c r="J1" s="98"/>
      <c r="K1" s="98"/>
      <c r="L1" s="98"/>
      <c r="M1" s="98"/>
      <c r="N1" s="98"/>
      <c r="O1" s="98"/>
      <c r="P1" s="98"/>
      <c r="Q1" s="108"/>
    </row>
    <row r="2" spans="1:28" ht="3.75" customHeight="1" x14ac:dyDescent="0.35">
      <c r="B2" s="4"/>
      <c r="C2" s="4"/>
    </row>
    <row r="3" spans="1:28" x14ac:dyDescent="0.35">
      <c r="A3" s="32" t="s">
        <v>260</v>
      </c>
      <c r="B3" s="32"/>
      <c r="C3" s="32"/>
      <c r="D3" s="32"/>
      <c r="E3" s="32"/>
      <c r="F3" s="32"/>
      <c r="G3" s="32"/>
      <c r="H3" s="32"/>
      <c r="I3" s="32"/>
      <c r="J3" s="32"/>
      <c r="K3" s="32"/>
      <c r="L3" s="32"/>
      <c r="M3" s="32"/>
      <c r="N3" s="32"/>
      <c r="O3" s="32"/>
      <c r="P3" s="33"/>
    </row>
    <row r="4" spans="1:28" s="8" customFormat="1" ht="188.25" customHeight="1" x14ac:dyDescent="0.35">
      <c r="A4" s="203" t="s">
        <v>571</v>
      </c>
      <c r="B4" s="203"/>
      <c r="C4" s="203"/>
      <c r="D4" s="203"/>
      <c r="E4" s="203"/>
      <c r="F4" s="203"/>
      <c r="G4" s="203"/>
      <c r="H4" s="203"/>
      <c r="I4" s="203"/>
      <c r="J4" s="203"/>
      <c r="K4" s="203"/>
      <c r="L4" s="203"/>
      <c r="M4" s="203"/>
      <c r="N4" s="203"/>
      <c r="O4" s="203"/>
      <c r="P4" s="203"/>
      <c r="Q4" s="203"/>
    </row>
    <row r="5" spans="1:28" ht="3.75" customHeight="1" x14ac:dyDescent="0.35">
      <c r="B5" s="4"/>
      <c r="C5" s="4"/>
      <c r="P5" s="4"/>
    </row>
    <row r="6" spans="1:28" x14ac:dyDescent="0.35">
      <c r="A6" s="2" t="s">
        <v>57</v>
      </c>
      <c r="B6" s="4"/>
      <c r="C6" s="4"/>
    </row>
    <row r="7" spans="1:28" ht="3.75" customHeight="1" x14ac:dyDescent="0.35">
      <c r="B7" s="4"/>
      <c r="C7" s="4"/>
    </row>
    <row r="8" spans="1:28" x14ac:dyDescent="0.35">
      <c r="A8" s="113" t="s">
        <v>235</v>
      </c>
      <c r="B8" s="113"/>
      <c r="C8" s="113"/>
      <c r="D8" s="113"/>
      <c r="E8" s="113"/>
      <c r="F8" s="113"/>
      <c r="G8" s="113" t="s">
        <v>14</v>
      </c>
      <c r="H8" s="113"/>
      <c r="I8" s="113"/>
      <c r="J8" s="113" t="s">
        <v>31</v>
      </c>
      <c r="K8" s="113"/>
      <c r="L8" s="113" t="s">
        <v>33</v>
      </c>
      <c r="M8" s="113"/>
      <c r="N8" s="113"/>
      <c r="O8" s="113"/>
      <c r="P8" s="113"/>
      <c r="Q8" s="113"/>
      <c r="W8"/>
    </row>
    <row r="9" spans="1:28" ht="15" customHeight="1" x14ac:dyDescent="0.35">
      <c r="A9" s="93" t="s">
        <v>236</v>
      </c>
      <c r="B9" s="93"/>
      <c r="C9" s="93"/>
      <c r="D9" s="93"/>
      <c r="E9" s="93"/>
      <c r="F9" s="93"/>
      <c r="G9" s="133" t="s">
        <v>120</v>
      </c>
      <c r="H9" s="133"/>
      <c r="I9" s="133"/>
      <c r="J9" s="133" t="s">
        <v>38</v>
      </c>
      <c r="K9" s="133"/>
      <c r="L9" s="138" t="s">
        <v>318</v>
      </c>
      <c r="M9" s="138"/>
      <c r="N9" s="138"/>
      <c r="O9" s="138"/>
      <c r="P9" s="138"/>
      <c r="Q9" s="27" t="s">
        <v>30</v>
      </c>
    </row>
    <row r="10" spans="1:28" x14ac:dyDescent="0.35">
      <c r="A10" s="93"/>
      <c r="B10" s="93"/>
      <c r="C10" s="93"/>
      <c r="D10" s="93"/>
      <c r="E10" s="93"/>
      <c r="F10" s="93"/>
      <c r="G10" s="133"/>
      <c r="H10" s="133"/>
      <c r="I10" s="133"/>
      <c r="J10" s="133"/>
      <c r="K10" s="133"/>
      <c r="L10" s="138"/>
      <c r="M10" s="138"/>
      <c r="N10" s="138"/>
      <c r="O10" s="138"/>
      <c r="P10" s="138"/>
      <c r="Q10" s="34" t="s">
        <v>34</v>
      </c>
    </row>
    <row r="11" spans="1:28" s="50" customFormat="1" ht="51.7" x14ac:dyDescent="0.35">
      <c r="A11" s="121" t="s">
        <v>112</v>
      </c>
      <c r="B11" s="121"/>
      <c r="C11" s="121"/>
      <c r="D11" s="121"/>
      <c r="E11" s="121"/>
      <c r="F11" s="121"/>
      <c r="G11" s="125" t="s">
        <v>118</v>
      </c>
      <c r="H11" s="161"/>
      <c r="I11" s="126"/>
      <c r="J11" s="123" t="s">
        <v>264</v>
      </c>
      <c r="K11" s="124"/>
      <c r="L11" s="162" t="s">
        <v>526</v>
      </c>
      <c r="M11" s="162"/>
      <c r="N11" s="162"/>
      <c r="O11" s="162"/>
      <c r="P11" s="162"/>
      <c r="Q11" s="57">
        <v>3</v>
      </c>
      <c r="AA11" s="48" t="str">
        <f>A11</f>
        <v>Collision/congestion of competitors - flow of competitors through transition</v>
      </c>
      <c r="AB11" s="48" t="str">
        <f>L11</f>
        <v>Competitors split across 2 main distances. Spacious grassy area for transition to ensure that there is no congestion/choke points. Additionally transition has been designed so that there is a one-way flow of competitors through transition.</v>
      </c>
    </row>
    <row r="12" spans="1:28" s="47" customFormat="1" ht="72.349999999999994" x14ac:dyDescent="0.35">
      <c r="A12" s="121" t="s">
        <v>223</v>
      </c>
      <c r="B12" s="121"/>
      <c r="C12" s="121"/>
      <c r="D12" s="121"/>
      <c r="E12" s="121"/>
      <c r="F12" s="121"/>
      <c r="G12" s="125" t="s">
        <v>118</v>
      </c>
      <c r="H12" s="161"/>
      <c r="I12" s="126"/>
      <c r="J12" s="123" t="s">
        <v>264</v>
      </c>
      <c r="K12" s="124"/>
      <c r="L12" s="162" t="s">
        <v>559</v>
      </c>
      <c r="M12" s="162"/>
      <c r="N12" s="162"/>
      <c r="O12" s="162"/>
      <c r="P12" s="162"/>
      <c r="Q12" s="57"/>
      <c r="AA12" s="48" t="str">
        <f t="shared" ref="AA12:AA17" si="0">A12</f>
        <v>Collision/congestion of competitors - entry and exit gates, mount and dismount lines</v>
      </c>
      <c r="AB12" s="48" t="str">
        <f t="shared" ref="AB12:AB17" si="1">L12</f>
        <v>There is no Mount/Dismount line. There is a left hand bend at the exit pf the car park and good visibility of any other road users. Risk is further mitigated by the fact that this is a quiet service road leading to the Watersports Centre. Competitors only have a 10 meter run from the exit of the grassy transition area to the mount line thereby further limiting the risk to competitors and other road users.</v>
      </c>
    </row>
    <row r="13" spans="1:28" s="47" customFormat="1" ht="103.35" x14ac:dyDescent="0.35">
      <c r="A13" s="121" t="s">
        <v>113</v>
      </c>
      <c r="B13" s="121"/>
      <c r="C13" s="121"/>
      <c r="D13" s="121"/>
      <c r="E13" s="121"/>
      <c r="F13" s="121"/>
      <c r="G13" s="125" t="s">
        <v>35</v>
      </c>
      <c r="H13" s="161"/>
      <c r="I13" s="126"/>
      <c r="J13" s="123" t="s">
        <v>263</v>
      </c>
      <c r="K13" s="124"/>
      <c r="L13" s="162" t="s">
        <v>560</v>
      </c>
      <c r="M13" s="162"/>
      <c r="N13" s="162"/>
      <c r="O13" s="162"/>
      <c r="P13" s="162"/>
      <c r="Q13" s="57"/>
      <c r="AA13" s="48" t="str">
        <f t="shared" si="0"/>
        <v>Cuts to feet, slips and trips - suitability of transition area surface</v>
      </c>
      <c r="AB13" s="48" t="str">
        <f t="shared" si="1"/>
        <v>The swim exit is onto a concrete slipway, however the surface is rough and can lead to abrasion. From there, competitors run down a grassy slope that is uneven and maybe wet. This is a trip and slip hazard for competitors as well as the potential cause of twisted ankles. These risks are covered in the competitors briefing.
Once out of T1 there is a short gravel section before the mount/dismount line. Again, competitors are briefed about the hazards that this poses.</v>
      </c>
    </row>
    <row r="14" spans="1:28" s="47" customFormat="1" ht="27" customHeight="1" x14ac:dyDescent="0.35">
      <c r="A14" s="121" t="s">
        <v>115</v>
      </c>
      <c r="B14" s="121"/>
      <c r="C14" s="121"/>
      <c r="D14" s="121"/>
      <c r="E14" s="121"/>
      <c r="F14" s="121"/>
      <c r="G14" s="125" t="s">
        <v>118</v>
      </c>
      <c r="H14" s="161"/>
      <c r="I14" s="126"/>
      <c r="J14" s="123" t="s">
        <v>264</v>
      </c>
      <c r="K14" s="124"/>
      <c r="L14" s="162" t="s">
        <v>470</v>
      </c>
      <c r="M14" s="162"/>
      <c r="N14" s="162"/>
      <c r="O14" s="162"/>
      <c r="P14" s="162"/>
      <c r="Q14" s="57"/>
      <c r="AA14" s="48" t="str">
        <f t="shared" si="0"/>
        <v>Collapse of transition racking damaging people/equipment</v>
      </c>
      <c r="AB14" s="48" t="str">
        <f t="shared" si="1"/>
        <v>The club owns brand new bespoke aluminium racking that is secure and poses no risk to competitors</v>
      </c>
    </row>
    <row r="15" spans="1:28" s="47" customFormat="1" ht="51.7" x14ac:dyDescent="0.35">
      <c r="A15" s="121" t="s">
        <v>114</v>
      </c>
      <c r="B15" s="121"/>
      <c r="C15" s="121"/>
      <c r="D15" s="121"/>
      <c r="E15" s="121"/>
      <c r="F15" s="121"/>
      <c r="G15" s="125" t="s">
        <v>35</v>
      </c>
      <c r="H15" s="161"/>
      <c r="I15" s="126"/>
      <c r="J15" s="123" t="s">
        <v>264</v>
      </c>
      <c r="K15" s="124"/>
      <c r="L15" s="162" t="s">
        <v>561</v>
      </c>
      <c r="M15" s="162"/>
      <c r="N15" s="162"/>
      <c r="O15" s="162"/>
      <c r="P15" s="162"/>
      <c r="Q15" s="57"/>
      <c r="AA15" s="48" t="str">
        <f t="shared" si="0"/>
        <v>Theft of competitor possessions - security of transition area</v>
      </c>
      <c r="AB15" s="48" t="str">
        <f t="shared" si="1"/>
        <v>The transition area is not enclosed, it is adjacent to the finish line and where the timing marshals will be situated throughout the race. The area is under observation. Risk is further mitigated by the fact that this is an area with a generally low level of passers-by.</v>
      </c>
    </row>
    <row r="16" spans="1:28" s="47" customFormat="1" ht="31" x14ac:dyDescent="0.35">
      <c r="A16" s="121" t="s">
        <v>116</v>
      </c>
      <c r="B16" s="121"/>
      <c r="C16" s="121"/>
      <c r="D16" s="121"/>
      <c r="E16" s="121"/>
      <c r="F16" s="121"/>
      <c r="G16" s="125" t="s">
        <v>119</v>
      </c>
      <c r="H16" s="161"/>
      <c r="I16" s="126"/>
      <c r="J16" s="123" t="s">
        <v>264</v>
      </c>
      <c r="K16" s="124"/>
      <c r="L16" s="162" t="s">
        <v>562</v>
      </c>
      <c r="M16" s="162"/>
      <c r="N16" s="162"/>
      <c r="O16" s="162"/>
      <c r="P16" s="162"/>
      <c r="Q16" s="57"/>
      <c r="AA16" s="48" t="str">
        <f t="shared" si="0"/>
        <v>Unsuitable/illegal helmets/equipment being used by competitors</v>
      </c>
      <c r="AB16" s="48" t="str">
        <f t="shared" si="1"/>
        <v xml:space="preserve">This is a low key club event and all competitors should be aware of the rules relating to illegal equipment although some outside competitors will also race.  </v>
      </c>
    </row>
    <row r="17" spans="1:28" s="50" customFormat="1" ht="20.7" x14ac:dyDescent="0.35">
      <c r="A17" s="121" t="s">
        <v>117</v>
      </c>
      <c r="B17" s="121"/>
      <c r="C17" s="121"/>
      <c r="D17" s="121"/>
      <c r="E17" s="121"/>
      <c r="F17" s="121"/>
      <c r="G17" s="125" t="s">
        <v>119</v>
      </c>
      <c r="H17" s="161"/>
      <c r="I17" s="126"/>
      <c r="J17" s="123" t="s">
        <v>264</v>
      </c>
      <c r="K17" s="124"/>
      <c r="L17" s="162" t="s">
        <v>563</v>
      </c>
      <c r="M17" s="162"/>
      <c r="N17" s="162"/>
      <c r="O17" s="162"/>
      <c r="P17" s="162"/>
      <c r="Q17" s="57"/>
      <c r="AA17" s="48" t="str">
        <f t="shared" si="0"/>
        <v>Competitors not adhering to mount/dismount lines (where applicable)</v>
      </c>
      <c r="AB17" s="48" t="str">
        <f t="shared" si="1"/>
        <v xml:space="preserve">Not applicable.  </v>
      </c>
    </row>
    <row r="18" spans="1:28" s="5" customFormat="1" ht="13.5" customHeight="1" x14ac:dyDescent="0.35">
      <c r="A18" s="177" t="s">
        <v>51</v>
      </c>
      <c r="B18" s="177"/>
      <c r="C18" s="177"/>
      <c r="D18" s="177"/>
      <c r="E18" s="177"/>
      <c r="F18" s="177"/>
      <c r="G18" s="177"/>
      <c r="H18" s="177"/>
      <c r="I18" s="177"/>
      <c r="J18" s="177"/>
      <c r="K18" s="177"/>
      <c r="L18" s="177"/>
      <c r="M18" s="177"/>
      <c r="N18" s="177"/>
      <c r="O18" s="177"/>
      <c r="P18" s="177"/>
      <c r="Q18" s="177"/>
    </row>
    <row r="19" spans="1:28" s="5" customFormat="1" ht="11.35" x14ac:dyDescent="0.35">
      <c r="A19" s="7" t="s">
        <v>50</v>
      </c>
      <c r="B19" s="6"/>
      <c r="C19" s="6"/>
      <c r="D19" s="7"/>
      <c r="E19" s="7"/>
      <c r="F19" s="7"/>
      <c r="G19" s="7"/>
      <c r="H19" s="7"/>
      <c r="I19" s="7"/>
      <c r="J19" s="7"/>
      <c r="K19" s="7"/>
      <c r="L19" s="7"/>
      <c r="M19" s="7"/>
      <c r="N19" s="7"/>
      <c r="O19" s="7"/>
      <c r="P19" s="7"/>
      <c r="Q19" s="7"/>
    </row>
    <row r="20" spans="1:28" s="5" customFormat="1" ht="11.35" x14ac:dyDescent="0.35">
      <c r="A20" s="7" t="s">
        <v>52</v>
      </c>
      <c r="B20" s="6"/>
      <c r="C20" s="6"/>
      <c r="D20" s="7"/>
      <c r="E20" s="7"/>
      <c r="F20" s="7"/>
      <c r="G20" s="7"/>
      <c r="H20" s="7"/>
      <c r="I20" s="7"/>
      <c r="J20" s="7"/>
      <c r="K20" s="7"/>
      <c r="L20" s="7"/>
      <c r="M20" s="7"/>
      <c r="N20" s="7"/>
      <c r="O20" s="7"/>
      <c r="P20" s="7"/>
      <c r="Q20" s="7"/>
    </row>
    <row r="21" spans="1:28" s="5" customFormat="1" ht="11.35" x14ac:dyDescent="0.35">
      <c r="A21" s="155" t="s">
        <v>53</v>
      </c>
      <c r="B21" s="155"/>
      <c r="C21" s="155"/>
      <c r="D21" s="155"/>
      <c r="E21" s="155"/>
      <c r="F21" s="155"/>
      <c r="G21" s="155"/>
      <c r="H21" s="155"/>
      <c r="I21" s="155"/>
      <c r="J21" s="155"/>
      <c r="K21" s="155"/>
      <c r="L21" s="155"/>
      <c r="M21" s="155"/>
      <c r="N21" s="155"/>
      <c r="O21" s="155"/>
      <c r="P21" s="155"/>
      <c r="Q21" s="155"/>
    </row>
    <row r="22" spans="1:28" s="5" customFormat="1" ht="27" customHeight="1" x14ac:dyDescent="0.35">
      <c r="A22" s="155" t="s">
        <v>54</v>
      </c>
      <c r="B22" s="155"/>
      <c r="C22" s="155"/>
      <c r="D22" s="155"/>
      <c r="E22" s="155"/>
      <c r="F22" s="155"/>
      <c r="G22" s="155"/>
      <c r="H22" s="155"/>
      <c r="I22" s="155"/>
      <c r="J22" s="155"/>
      <c r="K22" s="155"/>
      <c r="L22" s="155"/>
      <c r="M22" s="155"/>
      <c r="N22" s="155"/>
      <c r="O22" s="155"/>
      <c r="P22" s="155"/>
      <c r="Q22" s="155"/>
    </row>
    <row r="23" spans="1:28" s="5" customFormat="1" ht="27" customHeight="1" x14ac:dyDescent="0.35">
      <c r="A23" s="155" t="s">
        <v>55</v>
      </c>
      <c r="B23" s="155"/>
      <c r="C23" s="155"/>
      <c r="D23" s="155"/>
      <c r="E23" s="155"/>
      <c r="F23" s="155"/>
      <c r="G23" s="155"/>
      <c r="H23" s="155"/>
      <c r="I23" s="155"/>
      <c r="J23" s="155"/>
      <c r="K23" s="155"/>
      <c r="L23" s="155"/>
      <c r="M23" s="155"/>
      <c r="N23" s="155"/>
      <c r="O23" s="155"/>
      <c r="P23" s="155"/>
      <c r="Q23" s="155"/>
    </row>
    <row r="24" spans="1:28" s="5" customFormat="1" ht="11.35" x14ac:dyDescent="0.35">
      <c r="A24" s="7" t="s">
        <v>56</v>
      </c>
      <c r="B24" s="6"/>
      <c r="C24" s="6"/>
      <c r="D24" s="7"/>
      <c r="E24" s="7"/>
      <c r="F24" s="7"/>
      <c r="G24" s="7"/>
      <c r="H24" s="7"/>
      <c r="I24" s="7"/>
      <c r="J24" s="7"/>
      <c r="K24" s="7"/>
      <c r="L24" s="7"/>
      <c r="M24" s="7"/>
      <c r="N24" s="7"/>
      <c r="O24" s="7"/>
      <c r="P24" s="7"/>
      <c r="Q24" s="7"/>
    </row>
  </sheetData>
  <mergeCells count="42">
    <mergeCell ref="J9:K10"/>
    <mergeCell ref="G9:I10"/>
    <mergeCell ref="A9:F10"/>
    <mergeCell ref="A1:Q1"/>
    <mergeCell ref="A18:Q18"/>
    <mergeCell ref="G11:I11"/>
    <mergeCell ref="A13:F13"/>
    <mergeCell ref="A15:F15"/>
    <mergeCell ref="G15:I15"/>
    <mergeCell ref="J15:K15"/>
    <mergeCell ref="A14:F14"/>
    <mergeCell ref="G14:I14"/>
    <mergeCell ref="J14:K14"/>
    <mergeCell ref="A16:F16"/>
    <mergeCell ref="G16:I16"/>
    <mergeCell ref="J16:K16"/>
    <mergeCell ref="A21:Q21"/>
    <mergeCell ref="A22:Q22"/>
    <mergeCell ref="A23:Q23"/>
    <mergeCell ref="L9:P10"/>
    <mergeCell ref="A4:Q4"/>
    <mergeCell ref="A8:F8"/>
    <mergeCell ref="G8:I8"/>
    <mergeCell ref="J8:K8"/>
    <mergeCell ref="L8:Q8"/>
    <mergeCell ref="J11:K11"/>
    <mergeCell ref="A12:F12"/>
    <mergeCell ref="G12:I12"/>
    <mergeCell ref="J12:K12"/>
    <mergeCell ref="L11:P11"/>
    <mergeCell ref="L12:P12"/>
    <mergeCell ref="A11:F11"/>
    <mergeCell ref="A17:F17"/>
    <mergeCell ref="G17:I17"/>
    <mergeCell ref="J17:K17"/>
    <mergeCell ref="L16:P16"/>
    <mergeCell ref="L17:P17"/>
    <mergeCell ref="G13:I13"/>
    <mergeCell ref="J13:K13"/>
    <mergeCell ref="L13:P13"/>
    <mergeCell ref="L15:P15"/>
    <mergeCell ref="L14:P14"/>
  </mergeCells>
  <conditionalFormatting sqref="J11:K17">
    <cfRule type="containsText" dxfId="5" priority="1" operator="containsText" text="L">
      <formula>NOT(ISERROR(SEARCH("L",J11)))</formula>
    </cfRule>
    <cfRule type="containsText" dxfId="4" priority="2" operator="containsText" text="M">
      <formula>NOT(ISERROR(SEARCH("M",J11)))</formula>
    </cfRule>
    <cfRule type="containsText" dxfId="3" priority="3" operator="containsText" text="H">
      <formula>NOT(ISERROR(SEARCH("H",J11)))</formula>
    </cfRule>
  </conditionalFormatting>
  <pageMargins left="0.70866141732283472" right="0.70866141732283472" top="0.55118110236220474" bottom="0.55118110236220474" header="0.31496062992125984" footer="0.31496062992125984"/>
  <pageSetup paperSize="9" orientation="landscape" r:id="rId1"/>
  <headerFooter scaleWithDoc="0" alignWithMargins="0"/>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C00-000000000000}">
          <x14:formula1>
            <xm:f>'Dropdown Options'!$E$1:$E$6</xm:f>
          </x14:formula1>
          <xm:sqref>J11:K17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1E428A"/>
  </sheetPr>
  <dimension ref="A1:Q26"/>
  <sheetViews>
    <sheetView topLeftCell="A10" zoomScaleNormal="100" zoomScaleSheetLayoutView="100" workbookViewId="0">
      <selection activeCell="I18" sqref="I18:K18"/>
    </sheetView>
  </sheetViews>
  <sheetFormatPr defaultColWidth="9.3046875" defaultRowHeight="10.35" x14ac:dyDescent="0.35"/>
  <cols>
    <col min="1" max="9" width="10" style="18" customWidth="1"/>
    <col min="10" max="10" width="3.3046875" style="18" customWidth="1"/>
    <col min="11" max="11" width="9.84375" style="18" customWidth="1"/>
    <col min="12" max="13" width="10" style="18" customWidth="1"/>
    <col min="14" max="14" width="20" style="18" customWidth="1"/>
    <col min="15" max="17" width="10" style="18" customWidth="1"/>
    <col min="18" max="16384" width="9.3046875" style="18"/>
  </cols>
  <sheetData>
    <row r="1" spans="1:17" ht="21" customHeight="1" x14ac:dyDescent="0.35">
      <c r="A1" s="217" t="s">
        <v>127</v>
      </c>
      <c r="B1" s="217"/>
      <c r="C1" s="217"/>
      <c r="D1" s="217"/>
      <c r="E1" s="217"/>
      <c r="F1" s="217"/>
      <c r="G1" s="217"/>
      <c r="H1" s="217"/>
      <c r="I1" s="217"/>
      <c r="J1" s="217"/>
      <c r="K1" s="217"/>
      <c r="L1" s="217"/>
      <c r="M1" s="217"/>
      <c r="N1" s="217"/>
      <c r="O1" s="217"/>
      <c r="P1" s="217"/>
      <c r="Q1" s="218"/>
    </row>
    <row r="2" spans="1:17" ht="3.75" customHeight="1" x14ac:dyDescent="0.35">
      <c r="A2" s="19"/>
      <c r="B2" s="19"/>
      <c r="C2" s="19"/>
      <c r="D2" s="19"/>
      <c r="E2" s="19"/>
      <c r="F2" s="19"/>
      <c r="G2" s="19"/>
      <c r="H2" s="19"/>
      <c r="I2" s="19"/>
      <c r="J2" s="19"/>
      <c r="K2" s="19"/>
      <c r="L2" s="19"/>
      <c r="M2" s="19"/>
      <c r="N2" s="19"/>
      <c r="O2" s="19"/>
      <c r="P2" s="19"/>
      <c r="Q2" s="19"/>
    </row>
    <row r="3" spans="1:17" s="20" customFormat="1" ht="15" customHeight="1" x14ac:dyDescent="0.45">
      <c r="A3" s="225" t="s">
        <v>275</v>
      </c>
      <c r="B3" s="225"/>
      <c r="C3" s="225"/>
      <c r="D3" s="225"/>
      <c r="E3" s="225"/>
      <c r="F3" s="225"/>
      <c r="G3" s="225"/>
      <c r="H3" s="225"/>
      <c r="I3" s="225"/>
      <c r="J3" s="225"/>
      <c r="K3" s="225"/>
      <c r="L3" s="225"/>
      <c r="M3" s="225"/>
      <c r="N3" s="225"/>
      <c r="O3" s="225"/>
      <c r="P3" s="225"/>
      <c r="Q3" s="225"/>
    </row>
    <row r="4" spans="1:17" s="20" customFormat="1" ht="15" customHeight="1" x14ac:dyDescent="0.45">
      <c r="A4" s="225"/>
      <c r="B4" s="225"/>
      <c r="C4" s="225"/>
      <c r="D4" s="225"/>
      <c r="E4" s="225"/>
      <c r="F4" s="225"/>
      <c r="G4" s="225"/>
      <c r="H4" s="225"/>
      <c r="I4" s="225"/>
      <c r="J4" s="225"/>
      <c r="K4" s="225"/>
      <c r="L4" s="225"/>
      <c r="M4" s="225"/>
      <c r="N4" s="225"/>
      <c r="O4" s="225"/>
      <c r="P4" s="225"/>
      <c r="Q4" s="225"/>
    </row>
    <row r="5" spans="1:17" s="20" customFormat="1" ht="15" customHeight="1" x14ac:dyDescent="0.45">
      <c r="A5" s="225"/>
      <c r="B5" s="225"/>
      <c r="C5" s="225"/>
      <c r="D5" s="225"/>
      <c r="E5" s="225"/>
      <c r="F5" s="225"/>
      <c r="G5" s="225"/>
      <c r="H5" s="225"/>
      <c r="I5" s="225"/>
      <c r="J5" s="225"/>
      <c r="K5" s="225"/>
      <c r="L5" s="225"/>
      <c r="M5" s="225"/>
      <c r="N5" s="225"/>
      <c r="O5" s="225"/>
      <c r="P5" s="225"/>
      <c r="Q5" s="225"/>
    </row>
    <row r="6" spans="1:17" s="20" customFormat="1" ht="15" customHeight="1" x14ac:dyDescent="0.45">
      <c r="A6" s="225"/>
      <c r="B6" s="225"/>
      <c r="C6" s="225"/>
      <c r="D6" s="225"/>
      <c r="E6" s="225"/>
      <c r="F6" s="225"/>
      <c r="G6" s="225"/>
      <c r="H6" s="225"/>
      <c r="I6" s="225"/>
      <c r="J6" s="225"/>
      <c r="K6" s="225"/>
      <c r="L6" s="225"/>
      <c r="M6" s="225"/>
      <c r="N6" s="225"/>
      <c r="O6" s="225"/>
      <c r="P6" s="225"/>
      <c r="Q6" s="225"/>
    </row>
    <row r="7" spans="1:17" s="20" customFormat="1" ht="15" customHeight="1" x14ac:dyDescent="0.45">
      <c r="A7" s="225"/>
      <c r="B7" s="225"/>
      <c r="C7" s="225"/>
      <c r="D7" s="225"/>
      <c r="E7" s="225"/>
      <c r="F7" s="225"/>
      <c r="G7" s="225"/>
      <c r="H7" s="225"/>
      <c r="I7" s="225"/>
      <c r="J7" s="225"/>
      <c r="K7" s="225"/>
      <c r="L7" s="225"/>
      <c r="M7" s="225"/>
      <c r="N7" s="225"/>
      <c r="O7" s="225"/>
      <c r="P7" s="225"/>
      <c r="Q7" s="225"/>
    </row>
    <row r="8" spans="1:17" s="20" customFormat="1" ht="15" customHeight="1" x14ac:dyDescent="0.45">
      <c r="A8" s="225"/>
      <c r="B8" s="225"/>
      <c r="C8" s="225"/>
      <c r="D8" s="225"/>
      <c r="E8" s="225"/>
      <c r="F8" s="225"/>
      <c r="G8" s="225"/>
      <c r="H8" s="225"/>
      <c r="I8" s="225"/>
      <c r="J8" s="225"/>
      <c r="K8" s="225"/>
      <c r="L8" s="225"/>
      <c r="M8" s="225"/>
      <c r="N8" s="225"/>
      <c r="O8" s="225"/>
      <c r="P8" s="225"/>
      <c r="Q8" s="225"/>
    </row>
    <row r="9" spans="1:17" s="20" customFormat="1" ht="15" customHeight="1" x14ac:dyDescent="0.45">
      <c r="A9" s="225"/>
      <c r="B9" s="225"/>
      <c r="C9" s="225"/>
      <c r="D9" s="225"/>
      <c r="E9" s="225"/>
      <c r="F9" s="225"/>
      <c r="G9" s="225"/>
      <c r="H9" s="225"/>
      <c r="I9" s="225"/>
      <c r="J9" s="225"/>
      <c r="K9" s="225"/>
      <c r="L9" s="225"/>
      <c r="M9" s="225"/>
      <c r="N9" s="225"/>
      <c r="O9" s="225"/>
      <c r="P9" s="225"/>
      <c r="Q9" s="225"/>
    </row>
    <row r="10" spans="1:17" s="20" customFormat="1" ht="15" customHeight="1" x14ac:dyDescent="0.45">
      <c r="A10" s="225"/>
      <c r="B10" s="225"/>
      <c r="C10" s="225"/>
      <c r="D10" s="225"/>
      <c r="E10" s="225"/>
      <c r="F10" s="225"/>
      <c r="G10" s="225"/>
      <c r="H10" s="225"/>
      <c r="I10" s="225"/>
      <c r="J10" s="225"/>
      <c r="K10" s="225"/>
      <c r="L10" s="225"/>
      <c r="M10" s="225"/>
      <c r="N10" s="225"/>
      <c r="O10" s="225"/>
      <c r="P10" s="225"/>
      <c r="Q10" s="225"/>
    </row>
    <row r="11" spans="1:17" ht="3.75" customHeight="1" x14ac:dyDescent="0.35">
      <c r="A11" s="19"/>
      <c r="B11" s="19"/>
      <c r="C11" s="19"/>
      <c r="D11" s="19"/>
      <c r="E11" s="19"/>
      <c r="F11" s="19"/>
      <c r="G11" s="19"/>
      <c r="H11" s="19"/>
      <c r="I11" s="19"/>
      <c r="J11" s="19"/>
      <c r="K11" s="19"/>
      <c r="L11" s="19"/>
      <c r="M11" s="19"/>
      <c r="N11" s="19"/>
      <c r="O11" s="19"/>
      <c r="P11" s="19"/>
      <c r="Q11" s="19"/>
    </row>
    <row r="12" spans="1:17" ht="16.5" customHeight="1" x14ac:dyDescent="0.5">
      <c r="A12" s="237" t="s">
        <v>123</v>
      </c>
      <c r="B12" s="228" t="s">
        <v>485</v>
      </c>
      <c r="C12" s="229"/>
      <c r="D12" s="229"/>
      <c r="E12" s="229"/>
      <c r="F12" s="230"/>
      <c r="G12" s="21"/>
      <c r="H12" s="35" t="s">
        <v>65</v>
      </c>
      <c r="I12" s="219" t="s">
        <v>485</v>
      </c>
      <c r="J12" s="219"/>
      <c r="K12" s="219"/>
      <c r="L12" s="219"/>
      <c r="M12" s="219"/>
      <c r="N12" s="22" t="s">
        <v>327</v>
      </c>
    </row>
    <row r="13" spans="1:17" ht="3.75" customHeight="1" x14ac:dyDescent="0.35">
      <c r="A13" s="237"/>
      <c r="B13" s="231"/>
      <c r="C13" s="232"/>
      <c r="D13" s="232"/>
      <c r="E13" s="232"/>
      <c r="F13" s="233"/>
      <c r="G13" s="19"/>
      <c r="H13" s="19"/>
      <c r="I13" s="19"/>
      <c r="J13" s="19"/>
      <c r="K13" s="19"/>
      <c r="L13" s="19"/>
      <c r="M13" s="19"/>
      <c r="N13" s="19"/>
      <c r="O13" s="19"/>
      <c r="P13" s="19"/>
      <c r="Q13" s="19"/>
    </row>
    <row r="14" spans="1:17" ht="16.5" customHeight="1" x14ac:dyDescent="0.5">
      <c r="A14" s="237"/>
      <c r="B14" s="234"/>
      <c r="C14" s="235"/>
      <c r="D14" s="235"/>
      <c r="E14" s="235"/>
      <c r="F14" s="236"/>
      <c r="G14" s="21"/>
      <c r="H14" s="35" t="s">
        <v>239</v>
      </c>
      <c r="I14" s="239">
        <v>44030</v>
      </c>
      <c r="J14" s="240"/>
      <c r="K14" s="241"/>
      <c r="N14" s="22"/>
    </row>
    <row r="15" spans="1:17" ht="3.75" customHeight="1" x14ac:dyDescent="0.35">
      <c r="A15" s="19"/>
      <c r="B15" s="19"/>
      <c r="C15" s="19"/>
      <c r="D15" s="19"/>
      <c r="E15" s="19"/>
      <c r="F15" s="19"/>
      <c r="G15" s="19"/>
      <c r="H15" s="19"/>
      <c r="I15" s="19"/>
      <c r="J15" s="19"/>
      <c r="K15" s="19"/>
      <c r="L15" s="19"/>
      <c r="M15" s="19"/>
      <c r="N15" s="19"/>
      <c r="O15" s="19"/>
      <c r="P15" s="19"/>
      <c r="Q15" s="19"/>
    </row>
    <row r="16" spans="1:17" ht="16.5" customHeight="1" x14ac:dyDescent="0.5">
      <c r="A16" s="237" t="s">
        <v>123</v>
      </c>
      <c r="B16" s="238"/>
      <c r="C16" s="229"/>
      <c r="D16" s="229"/>
      <c r="E16" s="229"/>
      <c r="F16" s="230"/>
      <c r="G16" s="21"/>
      <c r="H16" s="35" t="s">
        <v>65</v>
      </c>
      <c r="I16" s="219" t="s">
        <v>534</v>
      </c>
      <c r="J16" s="219"/>
      <c r="K16" s="219"/>
      <c r="L16" s="219"/>
      <c r="M16" s="219"/>
      <c r="N16" s="22" t="s">
        <v>128</v>
      </c>
    </row>
    <row r="17" spans="1:17" ht="3.75" customHeight="1" x14ac:dyDescent="0.35">
      <c r="A17" s="237"/>
      <c r="B17" s="231"/>
      <c r="C17" s="232"/>
      <c r="D17" s="232"/>
      <c r="E17" s="232"/>
      <c r="F17" s="233"/>
      <c r="G17" s="19"/>
      <c r="H17" s="19"/>
      <c r="I17" s="19"/>
      <c r="J17" s="19"/>
      <c r="K17" s="19"/>
      <c r="L17" s="19"/>
      <c r="M17" s="19"/>
      <c r="N17" s="19"/>
      <c r="O17" s="19"/>
      <c r="P17" s="19"/>
      <c r="Q17" s="19"/>
    </row>
    <row r="18" spans="1:17" ht="16.5" customHeight="1" x14ac:dyDescent="0.5">
      <c r="A18" s="237"/>
      <c r="B18" s="234"/>
      <c r="C18" s="235"/>
      <c r="D18" s="235"/>
      <c r="E18" s="235"/>
      <c r="F18" s="236"/>
      <c r="G18" s="21"/>
      <c r="H18" s="35" t="s">
        <v>239</v>
      </c>
      <c r="I18" s="239">
        <v>44040</v>
      </c>
      <c r="J18" s="240"/>
      <c r="K18" s="241"/>
      <c r="N18" s="22"/>
    </row>
    <row r="19" spans="1:17" ht="3.75" customHeight="1" x14ac:dyDescent="0.35">
      <c r="A19" s="19"/>
      <c r="B19" s="19"/>
      <c r="C19" s="19"/>
      <c r="D19" s="19"/>
      <c r="E19" s="19"/>
      <c r="F19" s="19"/>
      <c r="G19" s="19"/>
      <c r="H19" s="19"/>
      <c r="I19" s="19"/>
      <c r="J19" s="19"/>
      <c r="K19" s="19"/>
      <c r="N19" s="19"/>
      <c r="O19" s="19"/>
      <c r="P19" s="19"/>
      <c r="Q19" s="19"/>
    </row>
    <row r="21" spans="1:17" s="23" customFormat="1" ht="12.7" x14ac:dyDescent="0.45">
      <c r="A21" s="221" t="s">
        <v>131</v>
      </c>
      <c r="B21" s="222"/>
      <c r="C21" s="223"/>
      <c r="D21" s="36" t="s">
        <v>129</v>
      </c>
      <c r="E21" s="36" t="s">
        <v>130</v>
      </c>
      <c r="H21" s="227" t="s">
        <v>133</v>
      </c>
      <c r="I21" s="227"/>
      <c r="J21" s="227"/>
      <c r="K21" s="227"/>
      <c r="L21" s="36" t="s">
        <v>129</v>
      </c>
      <c r="M21" s="36" t="s">
        <v>130</v>
      </c>
    </row>
    <row r="22" spans="1:17" s="23" customFormat="1" ht="12.7" x14ac:dyDescent="0.45">
      <c r="A22" s="224" t="s">
        <v>59</v>
      </c>
      <c r="B22" s="224"/>
      <c r="C22" s="224"/>
      <c r="D22" s="220">
        <v>3</v>
      </c>
      <c r="E22" s="220"/>
      <c r="H22" s="226" t="s">
        <v>32</v>
      </c>
      <c r="I22" s="226"/>
      <c r="J22" s="226"/>
      <c r="K22" s="226"/>
      <c r="L22" s="24">
        <v>20</v>
      </c>
      <c r="M22" s="24">
        <f>SUM('Kids Cycle'!Q:Q)</f>
        <v>0</v>
      </c>
    </row>
    <row r="23" spans="1:17" s="23" customFormat="1" ht="12.7" x14ac:dyDescent="0.45">
      <c r="A23" s="224" t="s">
        <v>60</v>
      </c>
      <c r="B23" s="224"/>
      <c r="C23" s="224"/>
      <c r="D23" s="24">
        <f>SUM(Cycle!P:P)</f>
        <v>0</v>
      </c>
      <c r="E23" s="24">
        <f>SUM('Kids Cycle'!P:P)</f>
        <v>0</v>
      </c>
      <c r="H23" s="226" t="s">
        <v>49</v>
      </c>
      <c r="I23" s="226"/>
      <c r="J23" s="226"/>
      <c r="K23" s="226"/>
      <c r="L23" s="24">
        <v>3</v>
      </c>
      <c r="M23" s="24">
        <f>SUM('Kids Run'!Q:Q)</f>
        <v>0</v>
      </c>
    </row>
    <row r="24" spans="1:17" s="23" customFormat="1" ht="12.7" x14ac:dyDescent="0.45">
      <c r="A24" s="224" t="s">
        <v>61</v>
      </c>
      <c r="B24" s="224"/>
      <c r="C24" s="224"/>
      <c r="D24" s="24">
        <f>SUM(Run!P:P)</f>
        <v>0</v>
      </c>
      <c r="E24" s="24">
        <f>SUM('Kids Run'!P:P)</f>
        <v>0</v>
      </c>
      <c r="H24" s="226" t="s">
        <v>39</v>
      </c>
      <c r="I24" s="226"/>
      <c r="J24" s="226"/>
      <c r="K24" s="226"/>
      <c r="L24" s="24">
        <v>0</v>
      </c>
      <c r="M24" s="24">
        <f>SUM(SUM('Kids Cycle'!R:R))+(SUM('Kids Run'!R:R))</f>
        <v>0</v>
      </c>
    </row>
    <row r="25" spans="1:17" s="23" customFormat="1" ht="12.7" x14ac:dyDescent="0.45">
      <c r="A25" s="224" t="s">
        <v>62</v>
      </c>
      <c r="B25" s="224"/>
      <c r="C25" s="224"/>
      <c r="D25" s="220">
        <v>4</v>
      </c>
      <c r="E25" s="220"/>
      <c r="H25" s="226" t="s">
        <v>132</v>
      </c>
      <c r="I25" s="226"/>
      <c r="J25" s="226"/>
      <c r="K25" s="226"/>
      <c r="L25" s="24">
        <f>SUM(L24+L23+L22)</f>
        <v>23</v>
      </c>
      <c r="M25" s="24">
        <f>SUM(M24+M23+M22)</f>
        <v>0</v>
      </c>
    </row>
    <row r="26" spans="1:17" s="23" customFormat="1" ht="12.7" x14ac:dyDescent="0.45">
      <c r="A26" s="224" t="s">
        <v>73</v>
      </c>
      <c r="B26" s="224"/>
      <c r="C26" s="224"/>
      <c r="D26" s="220">
        <v>7</v>
      </c>
      <c r="E26" s="220"/>
    </row>
  </sheetData>
  <sheetProtection formatCells="0" formatColumns="0" formatRows="0" insertColumns="0" insertRows="0" insertHyperlinks="0" selectLockedCells="1" sort="0" autoFilter="0" pivotTables="0"/>
  <mergeCells count="24">
    <mergeCell ref="B16:F18"/>
    <mergeCell ref="I16:M16"/>
    <mergeCell ref="I18:K18"/>
    <mergeCell ref="I14:K14"/>
    <mergeCell ref="A25:C25"/>
    <mergeCell ref="A24:C24"/>
    <mergeCell ref="A23:C23"/>
    <mergeCell ref="A22:C22"/>
    <mergeCell ref="A1:Q1"/>
    <mergeCell ref="I12:M12"/>
    <mergeCell ref="D25:E25"/>
    <mergeCell ref="D22:E22"/>
    <mergeCell ref="D26:E26"/>
    <mergeCell ref="A21:C21"/>
    <mergeCell ref="A26:C26"/>
    <mergeCell ref="A3:Q10"/>
    <mergeCell ref="H25:K25"/>
    <mergeCell ref="H24:K24"/>
    <mergeCell ref="H23:K23"/>
    <mergeCell ref="H22:K22"/>
    <mergeCell ref="H21:K21"/>
    <mergeCell ref="B12:F14"/>
    <mergeCell ref="A12:A14"/>
    <mergeCell ref="A16:A18"/>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4EC1E0"/>
  </sheetPr>
  <dimension ref="A1:AB18"/>
  <sheetViews>
    <sheetView zoomScaleNormal="100" zoomScaleSheetLayoutView="100" workbookViewId="0">
      <selection activeCell="A3" sqref="A3:Q4"/>
    </sheetView>
  </sheetViews>
  <sheetFormatPr defaultColWidth="9.3046875" defaultRowHeight="10.35" x14ac:dyDescent="0.35"/>
  <cols>
    <col min="1" max="9" width="10" style="18" customWidth="1"/>
    <col min="10" max="10" width="3.3046875" style="18" customWidth="1"/>
    <col min="11" max="11" width="9.84375" style="18" customWidth="1"/>
    <col min="12" max="13" width="10" style="18" customWidth="1"/>
    <col min="14" max="14" width="20" style="18" customWidth="1"/>
    <col min="15" max="17" width="10" style="18" customWidth="1"/>
    <col min="18" max="26" width="9.3046875" style="18"/>
    <col min="27" max="27" width="59.3046875" style="18" hidden="1" customWidth="1"/>
    <col min="28" max="28" width="69" style="18" hidden="1" customWidth="1"/>
    <col min="29" max="16384" width="9.3046875" style="18"/>
  </cols>
  <sheetData>
    <row r="1" spans="1:28" ht="21" customHeight="1" x14ac:dyDescent="0.35">
      <c r="A1" s="217" t="s">
        <v>63</v>
      </c>
      <c r="B1" s="217"/>
      <c r="C1" s="217"/>
      <c r="D1" s="217"/>
      <c r="E1" s="217"/>
      <c r="F1" s="217"/>
      <c r="G1" s="217"/>
      <c r="H1" s="217"/>
      <c r="I1" s="217"/>
      <c r="J1" s="217"/>
      <c r="K1" s="217"/>
      <c r="L1" s="217"/>
      <c r="M1" s="217"/>
      <c r="N1" s="217"/>
      <c r="O1" s="217"/>
      <c r="P1" s="217"/>
      <c r="Q1" s="218"/>
    </row>
    <row r="2" spans="1:28" ht="3.75" customHeight="1" x14ac:dyDescent="0.35">
      <c r="A2" s="19"/>
      <c r="B2" s="19"/>
      <c r="C2" s="19"/>
      <c r="D2" s="19"/>
      <c r="E2" s="19"/>
      <c r="F2" s="19"/>
      <c r="G2" s="19"/>
      <c r="H2" s="19"/>
      <c r="I2" s="19"/>
      <c r="J2" s="19"/>
      <c r="K2" s="19"/>
      <c r="L2" s="19"/>
      <c r="M2" s="19"/>
      <c r="N2" s="19"/>
      <c r="O2" s="19"/>
      <c r="P2" s="19"/>
      <c r="Q2" s="19"/>
    </row>
    <row r="3" spans="1:28" ht="15" customHeight="1" x14ac:dyDescent="0.35">
      <c r="A3" s="248" t="s">
        <v>261</v>
      </c>
      <c r="B3" s="248"/>
      <c r="C3" s="248"/>
      <c r="D3" s="248"/>
      <c r="E3" s="248"/>
      <c r="F3" s="248"/>
      <c r="G3" s="248"/>
      <c r="H3" s="248"/>
      <c r="I3" s="248"/>
      <c r="J3" s="248"/>
      <c r="K3" s="248"/>
      <c r="L3" s="248"/>
      <c r="M3" s="248"/>
      <c r="N3" s="248"/>
      <c r="O3" s="248"/>
      <c r="P3" s="248"/>
      <c r="Q3" s="248"/>
    </row>
    <row r="4" spans="1:28" ht="15" customHeight="1" x14ac:dyDescent="0.35">
      <c r="A4" s="248"/>
      <c r="B4" s="248"/>
      <c r="C4" s="248"/>
      <c r="D4" s="248"/>
      <c r="E4" s="248"/>
      <c r="F4" s="248"/>
      <c r="G4" s="248"/>
      <c r="H4" s="248"/>
      <c r="I4" s="248"/>
      <c r="J4" s="248"/>
      <c r="K4" s="248"/>
      <c r="L4" s="248"/>
      <c r="M4" s="248"/>
      <c r="N4" s="248"/>
      <c r="O4" s="248"/>
      <c r="P4" s="248"/>
      <c r="Q4" s="248"/>
    </row>
    <row r="5" spans="1:28" ht="3.75" customHeight="1" x14ac:dyDescent="0.35">
      <c r="A5" s="19"/>
      <c r="B5" s="19"/>
      <c r="C5" s="19"/>
      <c r="D5" s="19"/>
      <c r="E5" s="19"/>
      <c r="F5" s="19"/>
      <c r="G5" s="19"/>
      <c r="H5" s="19"/>
      <c r="I5" s="19"/>
      <c r="J5" s="19"/>
      <c r="K5" s="19"/>
      <c r="L5" s="19"/>
      <c r="M5" s="19"/>
      <c r="N5" s="19"/>
      <c r="O5" s="19"/>
      <c r="P5" s="19"/>
      <c r="Q5" s="19"/>
    </row>
    <row r="6" spans="1:28" ht="12.7" x14ac:dyDescent="0.35">
      <c r="A6" s="249" t="s">
        <v>235</v>
      </c>
      <c r="B6" s="249"/>
      <c r="C6" s="249"/>
      <c r="D6" s="249"/>
      <c r="E6" s="249"/>
      <c r="F6" s="249"/>
      <c r="G6" s="249" t="s">
        <v>14</v>
      </c>
      <c r="H6" s="249"/>
      <c r="I6" s="249" t="s">
        <v>31</v>
      </c>
      <c r="J6" s="249"/>
      <c r="K6" s="249" t="s">
        <v>33</v>
      </c>
      <c r="L6" s="249"/>
      <c r="M6" s="249"/>
      <c r="N6" s="249"/>
      <c r="O6" s="249"/>
      <c r="P6" s="249"/>
      <c r="Q6" s="249"/>
    </row>
    <row r="7" spans="1:28" ht="15" customHeight="1" x14ac:dyDescent="0.35">
      <c r="A7" s="245" t="s">
        <v>236</v>
      </c>
      <c r="B7" s="245"/>
      <c r="C7" s="245"/>
      <c r="D7" s="245"/>
      <c r="E7" s="245"/>
      <c r="F7" s="245"/>
      <c r="G7" s="246" t="s">
        <v>58</v>
      </c>
      <c r="H7" s="246"/>
      <c r="I7" s="246" t="s">
        <v>38</v>
      </c>
      <c r="J7" s="246"/>
      <c r="K7" s="250" t="s">
        <v>318</v>
      </c>
      <c r="L7" s="251"/>
      <c r="M7" s="251"/>
      <c r="N7" s="251"/>
      <c r="O7" s="252"/>
      <c r="P7" s="256" t="s">
        <v>313</v>
      </c>
      <c r="Q7" s="247" t="s">
        <v>75</v>
      </c>
    </row>
    <row r="8" spans="1:28" ht="13.5" customHeight="1" x14ac:dyDescent="0.35">
      <c r="A8" s="245"/>
      <c r="B8" s="245"/>
      <c r="C8" s="245"/>
      <c r="D8" s="245"/>
      <c r="E8" s="245"/>
      <c r="F8" s="245"/>
      <c r="G8" s="246"/>
      <c r="H8" s="246"/>
      <c r="I8" s="246"/>
      <c r="J8" s="246"/>
      <c r="K8" s="253"/>
      <c r="L8" s="254"/>
      <c r="M8" s="254"/>
      <c r="N8" s="254"/>
      <c r="O8" s="255"/>
      <c r="P8" s="257"/>
      <c r="Q8" s="247"/>
    </row>
    <row r="9" spans="1:28" ht="27" customHeight="1" x14ac:dyDescent="0.35">
      <c r="A9" s="242"/>
      <c r="B9" s="242"/>
      <c r="C9" s="242"/>
      <c r="D9" s="242"/>
      <c r="E9" s="242"/>
      <c r="F9" s="242"/>
      <c r="G9" s="243"/>
      <c r="H9" s="244"/>
      <c r="I9" s="123"/>
      <c r="J9" s="124"/>
      <c r="K9" s="258"/>
      <c r="L9" s="258"/>
      <c r="M9" s="258"/>
      <c r="N9" s="258"/>
      <c r="O9" s="258"/>
      <c r="P9" s="63"/>
      <c r="Q9" s="58"/>
      <c r="AA9" s="59">
        <f>A9</f>
        <v>0</v>
      </c>
      <c r="AB9" s="59">
        <f>K9</f>
        <v>0</v>
      </c>
    </row>
    <row r="10" spans="1:28" ht="27" customHeight="1" x14ac:dyDescent="0.35">
      <c r="A10" s="242"/>
      <c r="B10" s="242"/>
      <c r="C10" s="242"/>
      <c r="D10" s="242"/>
      <c r="E10" s="242"/>
      <c r="F10" s="242"/>
      <c r="G10" s="243"/>
      <c r="H10" s="244"/>
      <c r="I10" s="123"/>
      <c r="J10" s="124"/>
      <c r="K10" s="258"/>
      <c r="L10" s="258"/>
      <c r="M10" s="258"/>
      <c r="N10" s="258"/>
      <c r="O10" s="258"/>
      <c r="P10" s="63"/>
      <c r="Q10" s="58"/>
      <c r="AA10" s="59">
        <f t="shared" ref="AA10:AA18" si="0">A10</f>
        <v>0</v>
      </c>
      <c r="AB10" s="59">
        <f t="shared" ref="AB10:AB18" si="1">K10</f>
        <v>0</v>
      </c>
    </row>
    <row r="11" spans="1:28" ht="27" customHeight="1" x14ac:dyDescent="0.35">
      <c r="A11" s="242"/>
      <c r="B11" s="242"/>
      <c r="C11" s="242"/>
      <c r="D11" s="242"/>
      <c r="E11" s="242"/>
      <c r="F11" s="242"/>
      <c r="G11" s="243"/>
      <c r="H11" s="244"/>
      <c r="I11" s="123"/>
      <c r="J11" s="124"/>
      <c r="K11" s="258"/>
      <c r="L11" s="258"/>
      <c r="M11" s="258"/>
      <c r="N11" s="258"/>
      <c r="O11" s="258"/>
      <c r="P11" s="63"/>
      <c r="Q11" s="58"/>
      <c r="AA11" s="59">
        <f t="shared" si="0"/>
        <v>0</v>
      </c>
      <c r="AB11" s="59">
        <f t="shared" si="1"/>
        <v>0</v>
      </c>
    </row>
    <row r="12" spans="1:28" ht="27" customHeight="1" x14ac:dyDescent="0.35">
      <c r="A12" s="242"/>
      <c r="B12" s="242"/>
      <c r="C12" s="242"/>
      <c r="D12" s="242"/>
      <c r="E12" s="242"/>
      <c r="F12" s="242"/>
      <c r="G12" s="243"/>
      <c r="H12" s="244"/>
      <c r="I12" s="123"/>
      <c r="J12" s="124"/>
      <c r="K12" s="258"/>
      <c r="L12" s="258"/>
      <c r="M12" s="258"/>
      <c r="N12" s="258"/>
      <c r="O12" s="258"/>
      <c r="P12" s="63"/>
      <c r="Q12" s="58"/>
      <c r="AA12" s="59">
        <f t="shared" si="0"/>
        <v>0</v>
      </c>
      <c r="AB12" s="59">
        <f t="shared" si="1"/>
        <v>0</v>
      </c>
    </row>
    <row r="13" spans="1:28" ht="27" customHeight="1" x14ac:dyDescent="0.35">
      <c r="A13" s="242"/>
      <c r="B13" s="242"/>
      <c r="C13" s="242"/>
      <c r="D13" s="242"/>
      <c r="E13" s="242"/>
      <c r="F13" s="242"/>
      <c r="G13" s="243"/>
      <c r="H13" s="244"/>
      <c r="I13" s="123"/>
      <c r="J13" s="124"/>
      <c r="K13" s="258"/>
      <c r="L13" s="258"/>
      <c r="M13" s="258"/>
      <c r="N13" s="258"/>
      <c r="O13" s="258"/>
      <c r="P13" s="63"/>
      <c r="Q13" s="58"/>
      <c r="AA13" s="59">
        <f t="shared" si="0"/>
        <v>0</v>
      </c>
      <c r="AB13" s="59">
        <f t="shared" si="1"/>
        <v>0</v>
      </c>
    </row>
    <row r="14" spans="1:28" ht="27" customHeight="1" x14ac:dyDescent="0.35">
      <c r="A14" s="242"/>
      <c r="B14" s="242"/>
      <c r="C14" s="242"/>
      <c r="D14" s="242"/>
      <c r="E14" s="242"/>
      <c r="F14" s="242"/>
      <c r="G14" s="243"/>
      <c r="H14" s="244"/>
      <c r="I14" s="123"/>
      <c r="J14" s="124"/>
      <c r="K14" s="258"/>
      <c r="L14" s="258"/>
      <c r="M14" s="258"/>
      <c r="N14" s="258"/>
      <c r="O14" s="258"/>
      <c r="P14" s="63"/>
      <c r="Q14" s="58"/>
      <c r="AA14" s="59">
        <f t="shared" si="0"/>
        <v>0</v>
      </c>
      <c r="AB14" s="59">
        <f t="shared" si="1"/>
        <v>0</v>
      </c>
    </row>
    <row r="15" spans="1:28" ht="27" customHeight="1" x14ac:dyDescent="0.35">
      <c r="A15" s="242"/>
      <c r="B15" s="242"/>
      <c r="C15" s="242"/>
      <c r="D15" s="242"/>
      <c r="E15" s="242"/>
      <c r="F15" s="242"/>
      <c r="G15" s="243"/>
      <c r="H15" s="244"/>
      <c r="I15" s="123"/>
      <c r="J15" s="124"/>
      <c r="K15" s="258"/>
      <c r="L15" s="258"/>
      <c r="M15" s="258"/>
      <c r="N15" s="258"/>
      <c r="O15" s="258"/>
      <c r="P15" s="63"/>
      <c r="Q15" s="58"/>
      <c r="AA15" s="59">
        <f t="shared" si="0"/>
        <v>0</v>
      </c>
      <c r="AB15" s="59">
        <f t="shared" si="1"/>
        <v>0</v>
      </c>
    </row>
    <row r="16" spans="1:28" ht="27" customHeight="1" x14ac:dyDescent="0.35">
      <c r="A16" s="242"/>
      <c r="B16" s="242"/>
      <c r="C16" s="242"/>
      <c r="D16" s="242"/>
      <c r="E16" s="242"/>
      <c r="F16" s="242"/>
      <c r="G16" s="243"/>
      <c r="H16" s="244"/>
      <c r="I16" s="123"/>
      <c r="J16" s="124"/>
      <c r="K16" s="258"/>
      <c r="L16" s="258"/>
      <c r="M16" s="258"/>
      <c r="N16" s="258"/>
      <c r="O16" s="258"/>
      <c r="P16" s="63"/>
      <c r="Q16" s="58"/>
      <c r="AA16" s="59">
        <f t="shared" si="0"/>
        <v>0</v>
      </c>
      <c r="AB16" s="59">
        <f t="shared" si="1"/>
        <v>0</v>
      </c>
    </row>
    <row r="17" spans="1:28" ht="27" customHeight="1" x14ac:dyDescent="0.35">
      <c r="A17" s="242"/>
      <c r="B17" s="242"/>
      <c r="C17" s="242"/>
      <c r="D17" s="242"/>
      <c r="E17" s="242"/>
      <c r="F17" s="242"/>
      <c r="G17" s="243"/>
      <c r="H17" s="244"/>
      <c r="I17" s="123"/>
      <c r="J17" s="124"/>
      <c r="K17" s="258"/>
      <c r="L17" s="258"/>
      <c r="M17" s="258"/>
      <c r="N17" s="258"/>
      <c r="O17" s="258"/>
      <c r="P17" s="63"/>
      <c r="Q17" s="58"/>
      <c r="AA17" s="59">
        <f t="shared" si="0"/>
        <v>0</v>
      </c>
      <c r="AB17" s="59">
        <f t="shared" si="1"/>
        <v>0</v>
      </c>
    </row>
    <row r="18" spans="1:28" ht="27" customHeight="1" x14ac:dyDescent="0.35">
      <c r="A18" s="242"/>
      <c r="B18" s="242"/>
      <c r="C18" s="242"/>
      <c r="D18" s="242"/>
      <c r="E18" s="242"/>
      <c r="F18" s="242"/>
      <c r="G18" s="243"/>
      <c r="H18" s="244"/>
      <c r="I18" s="123"/>
      <c r="J18" s="124"/>
      <c r="K18" s="258"/>
      <c r="L18" s="258"/>
      <c r="M18" s="258"/>
      <c r="N18" s="258"/>
      <c r="O18" s="258"/>
      <c r="P18" s="63"/>
      <c r="Q18" s="58"/>
      <c r="AA18" s="59">
        <f t="shared" si="0"/>
        <v>0</v>
      </c>
      <c r="AB18" s="59">
        <f t="shared" si="1"/>
        <v>0</v>
      </c>
    </row>
  </sheetData>
  <sheetProtection formatCells="0" formatColumns="0" formatRows="0" insertColumns="0" insertRows="0" insertHyperlinks="0" selectLockedCells="1" sort="0" autoFilter="0" pivotTables="0"/>
  <mergeCells count="52">
    <mergeCell ref="K13:O13"/>
    <mergeCell ref="K12:O12"/>
    <mergeCell ref="K11:O11"/>
    <mergeCell ref="K10:O10"/>
    <mergeCell ref="K9:O9"/>
    <mergeCell ref="K18:O18"/>
    <mergeCell ref="K17:O17"/>
    <mergeCell ref="K16:O16"/>
    <mergeCell ref="K15:O15"/>
    <mergeCell ref="K14:O14"/>
    <mergeCell ref="A1:Q1"/>
    <mergeCell ref="I10:J10"/>
    <mergeCell ref="A11:F11"/>
    <mergeCell ref="G11:H11"/>
    <mergeCell ref="I11:J11"/>
    <mergeCell ref="A7:F8"/>
    <mergeCell ref="G7:H8"/>
    <mergeCell ref="I7:J8"/>
    <mergeCell ref="Q7:Q8"/>
    <mergeCell ref="A3:Q4"/>
    <mergeCell ref="A6:F6"/>
    <mergeCell ref="G6:H6"/>
    <mergeCell ref="I6:J6"/>
    <mergeCell ref="K6:Q6"/>
    <mergeCell ref="K7:O8"/>
    <mergeCell ref="P7:P8"/>
    <mergeCell ref="A14:F14"/>
    <mergeCell ref="G14:H14"/>
    <mergeCell ref="I14:J14"/>
    <mergeCell ref="A15:F15"/>
    <mergeCell ref="G15:H15"/>
    <mergeCell ref="I15:J15"/>
    <mergeCell ref="I12:J12"/>
    <mergeCell ref="A13:F13"/>
    <mergeCell ref="G13:H13"/>
    <mergeCell ref="I13:J13"/>
    <mergeCell ref="A9:F9"/>
    <mergeCell ref="G9:H9"/>
    <mergeCell ref="I9:J9"/>
    <mergeCell ref="A10:F10"/>
    <mergeCell ref="G10:H10"/>
    <mergeCell ref="A12:F12"/>
    <mergeCell ref="G12:H12"/>
    <mergeCell ref="A18:F18"/>
    <mergeCell ref="G18:H18"/>
    <mergeCell ref="I18:J18"/>
    <mergeCell ref="A16:F16"/>
    <mergeCell ref="G16:H16"/>
    <mergeCell ref="I16:J16"/>
    <mergeCell ref="A17:F17"/>
    <mergeCell ref="G17:H17"/>
    <mergeCell ref="I17:J17"/>
  </mergeCells>
  <conditionalFormatting sqref="I9:J18">
    <cfRule type="containsText" dxfId="2" priority="1" operator="containsText" text="L">
      <formula>NOT(ISERROR(SEARCH("L",I9)))</formula>
    </cfRule>
    <cfRule type="containsText" dxfId="1" priority="2" operator="containsText" text="M">
      <formula>NOT(ISERROR(SEARCH("M",I9)))</formula>
    </cfRule>
    <cfRule type="containsText" dxfId="0" priority="3" operator="containsText" text="H">
      <formula>NOT(ISERROR(SEARCH("H",I9)))</formula>
    </cfRule>
  </conditionalFormatting>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E00-000000000000}">
          <x14:formula1>
            <xm:f>'Dropdown Options'!$E$1:$E$6</xm:f>
          </x14:formula1>
          <xm:sqref>I9:J18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4EC1E0"/>
  </sheetPr>
  <dimension ref="A1:R140"/>
  <sheetViews>
    <sheetView tabSelected="1" topLeftCell="A181" zoomScaleNormal="100" zoomScaleSheetLayoutView="100" workbookViewId="0">
      <selection activeCell="C68" sqref="C68"/>
    </sheetView>
  </sheetViews>
  <sheetFormatPr defaultColWidth="9.3046875" defaultRowHeight="12.7" x14ac:dyDescent="0.35"/>
  <cols>
    <col min="1" max="13" width="10" style="2" customWidth="1"/>
    <col min="14" max="14" width="13.3046875" style="2" customWidth="1"/>
    <col min="15" max="17" width="10" style="2" customWidth="1"/>
    <col min="18" max="16384" width="9.3046875" style="2"/>
  </cols>
  <sheetData>
    <row r="1" spans="1:18" s="12" customFormat="1" ht="21" customHeight="1" x14ac:dyDescent="0.35">
      <c r="A1" s="98" t="s">
        <v>134</v>
      </c>
      <c r="B1" s="98"/>
      <c r="C1" s="98"/>
      <c r="D1" s="98"/>
      <c r="E1" s="98"/>
      <c r="F1" s="98"/>
      <c r="G1" s="98"/>
      <c r="H1" s="98"/>
      <c r="I1" s="98"/>
      <c r="J1" s="98"/>
      <c r="K1" s="98"/>
      <c r="L1" s="98"/>
      <c r="M1" s="98"/>
      <c r="N1" s="98"/>
      <c r="O1" s="98"/>
      <c r="P1" s="98"/>
      <c r="Q1" s="108"/>
    </row>
    <row r="2" spans="1:18" ht="3.75" customHeight="1" x14ac:dyDescent="0.35">
      <c r="B2" s="4"/>
      <c r="C2" s="4"/>
    </row>
    <row r="3" spans="1:18" s="5" customFormat="1" ht="13.5" customHeight="1" x14ac:dyDescent="0.35">
      <c r="A3" s="259" t="s">
        <v>135</v>
      </c>
      <c r="B3" s="259"/>
      <c r="C3" s="259"/>
      <c r="D3" s="259"/>
      <c r="E3" s="259"/>
      <c r="F3" s="259"/>
      <c r="G3" s="259"/>
      <c r="H3" s="259"/>
      <c r="I3" s="259"/>
      <c r="J3" s="259"/>
      <c r="K3" s="259"/>
      <c r="L3" s="259"/>
      <c r="M3" s="259"/>
      <c r="N3" s="259"/>
      <c r="O3" s="259"/>
      <c r="P3" s="259"/>
      <c r="Q3" s="259"/>
      <c r="R3" s="17"/>
    </row>
    <row r="5" spans="1:18" x14ac:dyDescent="0.35">
      <c r="B5" s="2" t="s">
        <v>472</v>
      </c>
    </row>
    <row r="6" spans="1:18" x14ac:dyDescent="0.35">
      <c r="B6" s="2" t="s">
        <v>473</v>
      </c>
    </row>
    <row r="8" spans="1:18" x14ac:dyDescent="0.35">
      <c r="B8" s="2" t="s">
        <v>476</v>
      </c>
    </row>
    <row r="34" spans="2:3" x14ac:dyDescent="0.35">
      <c r="B34" s="2" t="s">
        <v>477</v>
      </c>
    </row>
    <row r="35" spans="2:3" x14ac:dyDescent="0.35">
      <c r="B35" s="2" t="s">
        <v>334</v>
      </c>
    </row>
    <row r="36" spans="2:3" x14ac:dyDescent="0.35">
      <c r="C36" s="2" t="s">
        <v>474</v>
      </c>
    </row>
    <row r="67" spans="2:3" x14ac:dyDescent="0.35">
      <c r="B67" s="2" t="s">
        <v>475</v>
      </c>
    </row>
    <row r="68" spans="2:3" ht="51" customHeight="1" x14ac:dyDescent="0.35">
      <c r="C68" s="73" t="s">
        <v>527</v>
      </c>
    </row>
    <row r="69" spans="2:3" ht="13" x14ac:dyDescent="0.35">
      <c r="B69" s="73"/>
    </row>
    <row r="107" spans="2:2" x14ac:dyDescent="0.35">
      <c r="B107" s="2" t="s">
        <v>62</v>
      </c>
    </row>
    <row r="140" spans="1:1" x14ac:dyDescent="0.35">
      <c r="A140" s="2" t="s">
        <v>532</v>
      </c>
    </row>
  </sheetData>
  <mergeCells count="2">
    <mergeCell ref="A1:Q1"/>
    <mergeCell ref="A3:Q3"/>
  </mergeCells>
  <hyperlinks>
    <hyperlink ref="B6" r:id="rId1" xr:uid="{00000000-0004-0000-0F00-000000000000}"/>
    <hyperlink ref="C36" r:id="rId2" xr:uid="{00000000-0004-0000-0F00-000001000000}"/>
    <hyperlink ref="C68" r:id="rId3" xr:uid="{00000000-0004-0000-0F00-000002000000}"/>
  </hyperlinks>
  <pageMargins left="0.70866141732283472" right="0.70866141732283472" top="0.55118110236220474" bottom="0.55118110236220474" header="0.31496062992125984" footer="0.31496062992125984"/>
  <pageSetup paperSize="9" orientation="landscape" r:id="rId4"/>
  <headerFooter scaleWithDoc="0" alignWithMargins="0"/>
  <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1E428A"/>
  </sheetPr>
  <dimension ref="A1:R52"/>
  <sheetViews>
    <sheetView topLeftCell="A23" zoomScaleNormal="100" zoomScaleSheetLayoutView="100" workbookViewId="0">
      <selection activeCell="P11" sqref="P11:Q11"/>
    </sheetView>
  </sheetViews>
  <sheetFormatPr defaultColWidth="9.3046875" defaultRowHeight="12.7" x14ac:dyDescent="0.35"/>
  <cols>
    <col min="1" max="7" width="10" style="2" customWidth="1"/>
    <col min="8" max="8" width="13.3046875" style="2" customWidth="1"/>
    <col min="9" max="17" width="10" style="2" customWidth="1"/>
    <col min="18" max="16384" width="9.3046875" style="2"/>
  </cols>
  <sheetData>
    <row r="1" spans="1:17" s="12" customFormat="1" ht="56.25" customHeight="1" x14ac:dyDescent="0.35">
      <c r="A1" s="97" t="s">
        <v>182</v>
      </c>
      <c r="B1" s="97"/>
      <c r="C1" s="97"/>
      <c r="D1" s="97"/>
      <c r="E1" s="97"/>
      <c r="F1" s="97"/>
      <c r="G1" s="97"/>
      <c r="H1" s="97"/>
      <c r="I1" s="97"/>
      <c r="J1" s="97"/>
      <c r="K1" s="97"/>
      <c r="L1" s="97"/>
      <c r="M1" s="97"/>
      <c r="N1" s="97"/>
      <c r="O1" s="97"/>
      <c r="P1" s="97"/>
      <c r="Q1" s="97"/>
    </row>
    <row r="2" spans="1:17" ht="3.75" customHeight="1" x14ac:dyDescent="0.35"/>
    <row r="3" spans="1:17" x14ac:dyDescent="0.35">
      <c r="A3" s="104" t="s">
        <v>311</v>
      </c>
      <c r="B3" s="104"/>
      <c r="C3" s="104"/>
      <c r="D3" s="104"/>
      <c r="E3" s="104"/>
      <c r="F3" s="104"/>
      <c r="G3" s="104"/>
      <c r="H3" s="104"/>
      <c r="I3" s="104"/>
      <c r="J3" s="104"/>
      <c r="K3" s="104"/>
      <c r="L3" s="104"/>
      <c r="M3" s="104"/>
      <c r="N3" s="104"/>
      <c r="O3" s="104"/>
      <c r="P3" s="104"/>
      <c r="Q3" s="104"/>
    </row>
    <row r="4" spans="1:17" ht="3.75" customHeight="1" x14ac:dyDescent="0.35"/>
    <row r="5" spans="1:17" s="12" customFormat="1" ht="21" customHeight="1" x14ac:dyDescent="0.35">
      <c r="A5" s="98" t="s">
        <v>12</v>
      </c>
      <c r="B5" s="98"/>
      <c r="C5" s="98"/>
      <c r="D5" s="98"/>
      <c r="E5" s="98"/>
      <c r="F5" s="98"/>
      <c r="G5" s="98"/>
      <c r="H5" s="98"/>
      <c r="I5" s="98"/>
      <c r="J5" s="98"/>
      <c r="K5" s="98"/>
      <c r="L5" s="98"/>
      <c r="M5" s="98"/>
      <c r="N5" s="98"/>
      <c r="O5" s="98"/>
      <c r="P5" s="98"/>
      <c r="Q5" s="98"/>
    </row>
    <row r="6" spans="1:17" ht="3.75" customHeight="1" x14ac:dyDescent="0.35"/>
    <row r="7" spans="1:17" s="12" customFormat="1" ht="18" x14ac:dyDescent="0.35">
      <c r="A7" s="25" t="s">
        <v>196</v>
      </c>
      <c r="B7" s="25"/>
      <c r="C7" s="25"/>
      <c r="D7" s="101" t="s">
        <v>328</v>
      </c>
      <c r="E7" s="102"/>
      <c r="F7" s="102"/>
      <c r="G7" s="102"/>
      <c r="H7" s="102"/>
      <c r="I7" s="102"/>
      <c r="J7" s="102"/>
      <c r="K7" s="102"/>
      <c r="L7" s="102"/>
      <c r="M7" s="102"/>
      <c r="N7" s="102"/>
      <c r="O7" s="102"/>
      <c r="P7" s="102"/>
      <c r="Q7" s="103"/>
    </row>
    <row r="8" spans="1:17" ht="3.75" customHeight="1" x14ac:dyDescent="0.35"/>
    <row r="9" spans="1:17" s="12" customFormat="1" ht="21" customHeight="1" x14ac:dyDescent="0.35">
      <c r="A9" s="25" t="s">
        <v>228</v>
      </c>
      <c r="B9" s="25"/>
      <c r="C9" s="25"/>
      <c r="D9" s="100">
        <v>44073</v>
      </c>
      <c r="E9" s="100"/>
      <c r="F9" s="100"/>
      <c r="G9" s="100"/>
      <c r="H9" s="100"/>
      <c r="I9" s="100"/>
      <c r="J9" s="100"/>
      <c r="K9" s="100"/>
      <c r="L9" s="100"/>
      <c r="M9" s="100"/>
      <c r="N9" s="100"/>
      <c r="O9" s="100"/>
      <c r="P9" s="100"/>
      <c r="Q9" s="100"/>
    </row>
    <row r="11" spans="1:17" ht="13" x14ac:dyDescent="0.35">
      <c r="A11" s="26" t="s">
        <v>0</v>
      </c>
      <c r="B11" s="26"/>
      <c r="C11" s="26"/>
      <c r="D11" s="26"/>
      <c r="E11" s="78" t="s">
        <v>485</v>
      </c>
      <c r="F11" s="83"/>
      <c r="G11" s="83"/>
      <c r="H11" s="83"/>
      <c r="I11" s="83"/>
      <c r="J11" s="79"/>
      <c r="L11" s="1" t="s">
        <v>319</v>
      </c>
      <c r="M11" s="1"/>
      <c r="N11" s="1"/>
      <c r="O11" s="1"/>
      <c r="P11" s="105">
        <v>2</v>
      </c>
      <c r="Q11" s="105"/>
    </row>
    <row r="12" spans="1:17" ht="3.75" customHeight="1" x14ac:dyDescent="0.35"/>
    <row r="13" spans="1:17" ht="13" x14ac:dyDescent="0.35">
      <c r="A13" s="26" t="s">
        <v>1</v>
      </c>
      <c r="B13" s="26"/>
      <c r="C13" s="26"/>
      <c r="D13" s="26"/>
      <c r="E13" s="99">
        <v>40664</v>
      </c>
      <c r="F13" s="99"/>
      <c r="H13" s="26" t="s">
        <v>227</v>
      </c>
      <c r="I13" s="26"/>
      <c r="J13" s="99">
        <v>44030</v>
      </c>
      <c r="K13" s="99"/>
      <c r="M13" s="26" t="s">
        <v>226</v>
      </c>
      <c r="N13" s="26"/>
      <c r="O13" s="26"/>
      <c r="P13" s="99"/>
      <c r="Q13" s="99"/>
    </row>
    <row r="15" spans="1:17" ht="13" x14ac:dyDescent="0.35">
      <c r="A15" s="26" t="s">
        <v>2</v>
      </c>
      <c r="B15" s="26"/>
      <c r="C15" s="26"/>
      <c r="D15" s="26"/>
      <c r="E15" s="26"/>
      <c r="F15" s="78" t="s">
        <v>329</v>
      </c>
      <c r="G15" s="83"/>
      <c r="H15" s="83"/>
      <c r="I15" s="83"/>
      <c r="J15" s="83"/>
      <c r="K15" s="83"/>
      <c r="L15" s="83"/>
      <c r="M15" s="83"/>
      <c r="N15" s="79"/>
    </row>
    <row r="16" spans="1:17" ht="3.75" customHeight="1" x14ac:dyDescent="0.35"/>
    <row r="17" spans="1:18" ht="13" x14ac:dyDescent="0.35">
      <c r="A17" s="26" t="s">
        <v>269</v>
      </c>
      <c r="B17" s="26"/>
      <c r="C17" s="26"/>
      <c r="D17" s="26"/>
      <c r="E17" s="26"/>
      <c r="F17" s="26"/>
      <c r="G17" s="80" t="s">
        <v>485</v>
      </c>
      <c r="H17" s="80"/>
      <c r="I17" s="80"/>
      <c r="J17" s="80"/>
      <c r="K17" s="80"/>
      <c r="L17" s="80"/>
      <c r="N17" s="26" t="s">
        <v>287</v>
      </c>
      <c r="O17" s="26"/>
      <c r="P17" s="96" t="s">
        <v>486</v>
      </c>
      <c r="Q17" s="96"/>
    </row>
    <row r="18" spans="1:18" ht="3.75" customHeight="1" x14ac:dyDescent="0.35"/>
    <row r="19" spans="1:18" ht="13" x14ac:dyDescent="0.35">
      <c r="A19" s="26" t="s">
        <v>270</v>
      </c>
      <c r="B19" s="26"/>
      <c r="C19" s="26"/>
      <c r="D19" s="26"/>
      <c r="E19" s="26"/>
      <c r="F19" s="26"/>
      <c r="G19" s="95" t="s">
        <v>487</v>
      </c>
      <c r="H19" s="106"/>
      <c r="I19" s="106"/>
      <c r="J19" s="106"/>
      <c r="K19" s="106"/>
      <c r="L19" s="107"/>
      <c r="N19" s="1" t="s">
        <v>163</v>
      </c>
      <c r="O19" s="1"/>
      <c r="P19" s="96" t="s">
        <v>486</v>
      </c>
      <c r="Q19" s="96"/>
    </row>
    <row r="20" spans="1:18" ht="3.75" customHeight="1" x14ac:dyDescent="0.35"/>
    <row r="21" spans="1:18" ht="15" customHeight="1" x14ac:dyDescent="0.35">
      <c r="A21" s="85" t="s">
        <v>271</v>
      </c>
      <c r="B21" s="85"/>
      <c r="C21" s="85"/>
      <c r="D21" s="85"/>
      <c r="E21" s="85"/>
      <c r="F21" s="86"/>
      <c r="G21" s="87" t="s">
        <v>488</v>
      </c>
      <c r="H21" s="88"/>
      <c r="I21" s="88"/>
      <c r="J21" s="88"/>
      <c r="K21" s="88"/>
      <c r="L21" s="88"/>
      <c r="M21" s="88"/>
      <c r="N21" s="88"/>
      <c r="O21" s="89"/>
      <c r="P21" s="93" t="s">
        <v>6</v>
      </c>
      <c r="Q21" s="93"/>
    </row>
    <row r="22" spans="1:18" ht="13" x14ac:dyDescent="0.35">
      <c r="A22" s="85"/>
      <c r="B22" s="85"/>
      <c r="C22" s="85"/>
      <c r="D22" s="85"/>
      <c r="E22" s="85"/>
      <c r="F22" s="86"/>
      <c r="G22" s="90"/>
      <c r="H22" s="91"/>
      <c r="I22" s="91"/>
      <c r="J22" s="91"/>
      <c r="K22" s="91"/>
      <c r="L22" s="91"/>
      <c r="M22" s="91"/>
      <c r="N22" s="91"/>
      <c r="O22" s="92"/>
      <c r="P22" s="80" t="s">
        <v>489</v>
      </c>
      <c r="Q22" s="80"/>
    </row>
    <row r="23" spans="1:18" ht="3.75" customHeight="1" x14ac:dyDescent="0.35"/>
    <row r="24" spans="1:18" ht="13" x14ac:dyDescent="0.35">
      <c r="A24" s="1" t="s">
        <v>191</v>
      </c>
      <c r="B24" s="1"/>
      <c r="C24" s="1"/>
      <c r="D24" s="80" t="s">
        <v>534</v>
      </c>
      <c r="E24" s="80"/>
      <c r="F24" s="80"/>
      <c r="G24" s="80"/>
      <c r="H24" s="80"/>
      <c r="I24" s="80"/>
    </row>
    <row r="25" spans="1:18" ht="3.75" customHeight="1" x14ac:dyDescent="0.35"/>
    <row r="26" spans="1:18" ht="13" x14ac:dyDescent="0.35">
      <c r="A26" s="1" t="s">
        <v>276</v>
      </c>
      <c r="B26" s="1"/>
      <c r="C26" s="95" t="s">
        <v>535</v>
      </c>
      <c r="D26" s="83"/>
      <c r="E26" s="83"/>
      <c r="F26" s="83"/>
      <c r="G26" s="83"/>
      <c r="H26" s="79"/>
      <c r="N26" s="1" t="s">
        <v>163</v>
      </c>
      <c r="O26" s="1"/>
      <c r="P26" s="94" t="s">
        <v>536</v>
      </c>
      <c r="Q26" s="94"/>
    </row>
    <row r="28" spans="1:18" ht="13" x14ac:dyDescent="0.35">
      <c r="A28" s="26" t="s">
        <v>192</v>
      </c>
      <c r="B28" s="26"/>
      <c r="C28" s="26"/>
      <c r="D28" s="80" t="s">
        <v>330</v>
      </c>
      <c r="E28" s="80"/>
      <c r="F28" s="80"/>
      <c r="G28" s="80"/>
      <c r="H28" s="80"/>
      <c r="I28" s="80"/>
      <c r="J28" s="80"/>
      <c r="K28" s="80"/>
      <c r="L28" s="80"/>
      <c r="N28" s="26" t="s">
        <v>6</v>
      </c>
      <c r="O28" s="26"/>
      <c r="P28" s="78" t="s">
        <v>331</v>
      </c>
      <c r="Q28" s="79"/>
    </row>
    <row r="29" spans="1:18" ht="3.75" customHeight="1" x14ac:dyDescent="0.35"/>
    <row r="30" spans="1:18" ht="13" x14ac:dyDescent="0.35">
      <c r="A30" s="26" t="s">
        <v>193</v>
      </c>
      <c r="B30" s="26"/>
      <c r="C30" s="26"/>
      <c r="D30" s="82" t="s">
        <v>332</v>
      </c>
      <c r="E30" s="83"/>
      <c r="F30" s="83"/>
      <c r="G30" s="79"/>
      <c r="I30" s="1" t="s">
        <v>222</v>
      </c>
      <c r="J30" s="1"/>
      <c r="K30" s="1"/>
      <c r="L30" s="1"/>
      <c r="M30" s="1"/>
      <c r="N30" s="82" t="s">
        <v>333</v>
      </c>
      <c r="O30" s="83"/>
      <c r="P30" s="83"/>
      <c r="Q30" s="79"/>
      <c r="R30" s="3"/>
    </row>
    <row r="31" spans="1:18" ht="3.75" customHeight="1" x14ac:dyDescent="0.35"/>
    <row r="32" spans="1:18" ht="13" x14ac:dyDescent="0.35">
      <c r="A32" s="26" t="s">
        <v>197</v>
      </c>
      <c r="B32" s="26"/>
      <c r="C32" s="26"/>
      <c r="D32" s="26"/>
      <c r="E32" s="84" t="s">
        <v>537</v>
      </c>
      <c r="F32" s="84"/>
      <c r="H32" s="26" t="s">
        <v>198</v>
      </c>
      <c r="I32" s="26"/>
      <c r="J32" s="26"/>
      <c r="K32" s="84" t="s">
        <v>490</v>
      </c>
      <c r="L32" s="84"/>
    </row>
    <row r="33" spans="1:17" ht="3.75" customHeight="1" x14ac:dyDescent="0.35"/>
    <row r="34" spans="1:17" x14ac:dyDescent="0.35">
      <c r="A34" s="81" t="s">
        <v>483</v>
      </c>
      <c r="B34" s="81"/>
      <c r="C34" s="81"/>
      <c r="D34" s="81"/>
      <c r="E34" s="81"/>
      <c r="F34" s="81"/>
      <c r="G34" s="81"/>
      <c r="H34" s="81"/>
      <c r="I34" s="81"/>
      <c r="J34" s="81"/>
      <c r="K34" s="81"/>
      <c r="L34" s="81"/>
      <c r="M34" s="81"/>
      <c r="N34" s="81"/>
      <c r="O34" s="81"/>
      <c r="P34" s="81"/>
      <c r="Q34" s="81"/>
    </row>
    <row r="35" spans="1:17" ht="3.75" customHeight="1" x14ac:dyDescent="0.35"/>
    <row r="36" spans="1:17" x14ac:dyDescent="0.35">
      <c r="A36" s="26" t="s">
        <v>240</v>
      </c>
      <c r="B36" s="26"/>
      <c r="C36" s="26"/>
      <c r="D36" s="26"/>
      <c r="E36" s="26"/>
      <c r="F36" s="26"/>
      <c r="G36" s="26"/>
      <c r="H36" s="26"/>
      <c r="I36" s="26"/>
      <c r="J36" s="26"/>
      <c r="K36" s="26" t="s">
        <v>194</v>
      </c>
      <c r="L36" s="26"/>
      <c r="M36" s="26"/>
      <c r="N36" s="26" t="s">
        <v>195</v>
      </c>
      <c r="O36" s="26"/>
      <c r="P36" s="1" t="s">
        <v>238</v>
      </c>
      <c r="Q36" s="1"/>
    </row>
    <row r="37" spans="1:17" ht="13" x14ac:dyDescent="0.35">
      <c r="A37" s="75" t="s">
        <v>528</v>
      </c>
      <c r="B37" s="75"/>
      <c r="C37" s="75"/>
      <c r="D37" s="75"/>
      <c r="E37" s="75"/>
      <c r="F37" s="75"/>
      <c r="G37" s="75"/>
      <c r="H37" s="75"/>
      <c r="I37" s="75"/>
      <c r="J37" s="75"/>
      <c r="K37" s="74" t="s">
        <v>529</v>
      </c>
      <c r="L37" s="74"/>
      <c r="M37" s="74"/>
      <c r="N37" s="76"/>
      <c r="O37" s="77"/>
      <c r="P37" s="76"/>
      <c r="Q37" s="77"/>
    </row>
    <row r="38" spans="1:17" ht="13" x14ac:dyDescent="0.35">
      <c r="A38" s="75"/>
      <c r="B38" s="75"/>
      <c r="C38" s="75"/>
      <c r="D38" s="75"/>
      <c r="E38" s="75"/>
      <c r="F38" s="75"/>
      <c r="G38" s="75"/>
      <c r="H38" s="75"/>
      <c r="I38" s="75"/>
      <c r="J38" s="75"/>
      <c r="K38" s="75"/>
      <c r="L38" s="75"/>
      <c r="M38" s="75"/>
      <c r="N38" s="77"/>
      <c r="O38" s="77"/>
      <c r="P38" s="77"/>
      <c r="Q38" s="77"/>
    </row>
    <row r="39" spans="1:17" ht="13" x14ac:dyDescent="0.35">
      <c r="A39" s="75"/>
      <c r="B39" s="75"/>
      <c r="C39" s="75"/>
      <c r="D39" s="75"/>
      <c r="E39" s="75"/>
      <c r="F39" s="75"/>
      <c r="G39" s="75"/>
      <c r="H39" s="75"/>
      <c r="I39" s="75"/>
      <c r="J39" s="75"/>
      <c r="K39" s="75"/>
      <c r="L39" s="75"/>
      <c r="M39" s="75"/>
      <c r="N39" s="77"/>
      <c r="O39" s="77"/>
      <c r="P39" s="77"/>
      <c r="Q39" s="77"/>
    </row>
    <row r="40" spans="1:17" ht="3.75" customHeight="1" x14ac:dyDescent="0.35"/>
    <row r="41" spans="1:17" x14ac:dyDescent="0.35">
      <c r="A41" s="26" t="s">
        <v>241</v>
      </c>
      <c r="B41" s="26"/>
      <c r="C41" s="26"/>
      <c r="D41" s="26"/>
      <c r="E41" s="26"/>
      <c r="F41" s="26"/>
      <c r="G41" s="26"/>
      <c r="H41" s="26"/>
      <c r="I41" s="26"/>
      <c r="J41" s="26"/>
      <c r="K41" s="26" t="s">
        <v>194</v>
      </c>
      <c r="L41" s="26"/>
      <c r="M41" s="26"/>
      <c r="N41" s="26" t="s">
        <v>195</v>
      </c>
      <c r="O41" s="26"/>
      <c r="P41" s="1" t="s">
        <v>238</v>
      </c>
      <c r="Q41" s="1"/>
    </row>
    <row r="42" spans="1:17" ht="13" x14ac:dyDescent="0.35">
      <c r="A42" s="75"/>
      <c r="B42" s="75"/>
      <c r="C42" s="75"/>
      <c r="D42" s="75"/>
      <c r="E42" s="75"/>
      <c r="F42" s="75"/>
      <c r="G42" s="75"/>
      <c r="H42" s="75"/>
      <c r="I42" s="75"/>
      <c r="J42" s="75"/>
      <c r="K42" s="75"/>
      <c r="L42" s="75"/>
      <c r="M42" s="75"/>
      <c r="N42" s="76"/>
      <c r="O42" s="77"/>
      <c r="P42" s="76"/>
      <c r="Q42" s="77"/>
    </row>
    <row r="43" spans="1:17" ht="13" x14ac:dyDescent="0.35">
      <c r="A43" s="75"/>
      <c r="B43" s="75"/>
      <c r="C43" s="75"/>
      <c r="D43" s="75"/>
      <c r="E43" s="75"/>
      <c r="F43" s="75"/>
      <c r="G43" s="75"/>
      <c r="H43" s="75"/>
      <c r="I43" s="75"/>
      <c r="J43" s="75"/>
      <c r="K43" s="75"/>
      <c r="L43" s="75"/>
      <c r="M43" s="75"/>
      <c r="N43" s="76"/>
      <c r="O43" s="77"/>
      <c r="P43" s="76"/>
      <c r="Q43" s="77"/>
    </row>
    <row r="44" spans="1:17" ht="13" x14ac:dyDescent="0.35">
      <c r="A44" s="75"/>
      <c r="B44" s="75"/>
      <c r="C44" s="75"/>
      <c r="D44" s="75"/>
      <c r="E44" s="75"/>
      <c r="F44" s="75"/>
      <c r="G44" s="75"/>
      <c r="H44" s="75"/>
      <c r="I44" s="75"/>
      <c r="J44" s="75"/>
      <c r="K44" s="75"/>
      <c r="L44" s="75"/>
      <c r="M44" s="75"/>
      <c r="N44" s="76"/>
      <c r="O44" s="77"/>
      <c r="P44" s="76"/>
      <c r="Q44" s="77"/>
    </row>
    <row r="45" spans="1:17" ht="3.75" customHeight="1" x14ac:dyDescent="0.35"/>
    <row r="46" spans="1:17" x14ac:dyDescent="0.35">
      <c r="A46" s="1" t="s">
        <v>66</v>
      </c>
      <c r="B46" s="1"/>
      <c r="C46" s="1"/>
      <c r="D46" s="1"/>
      <c r="E46" s="1"/>
      <c r="F46" s="1"/>
      <c r="G46" s="1"/>
      <c r="H46" s="1"/>
      <c r="I46" s="1"/>
      <c r="J46" s="1"/>
      <c r="K46" s="1" t="s">
        <v>194</v>
      </c>
      <c r="L46" s="1"/>
      <c r="M46" s="1"/>
      <c r="N46" s="1" t="s">
        <v>195</v>
      </c>
      <c r="O46" s="1"/>
      <c r="P46" s="1" t="s">
        <v>238</v>
      </c>
      <c r="Q46" s="1"/>
    </row>
    <row r="47" spans="1:17" ht="13" x14ac:dyDescent="0.35">
      <c r="A47" s="75" t="s">
        <v>492</v>
      </c>
      <c r="B47" s="75"/>
      <c r="C47" s="75"/>
      <c r="D47" s="75"/>
      <c r="E47" s="75"/>
      <c r="F47" s="75"/>
      <c r="G47" s="75"/>
      <c r="H47" s="75"/>
      <c r="I47" s="75"/>
      <c r="J47" s="75"/>
      <c r="K47" s="75" t="s">
        <v>491</v>
      </c>
      <c r="L47" s="75"/>
      <c r="M47" s="75"/>
      <c r="N47" s="76">
        <v>43800</v>
      </c>
      <c r="O47" s="77"/>
      <c r="P47" s="76">
        <v>43800</v>
      </c>
      <c r="Q47" s="77"/>
    </row>
    <row r="48" spans="1:17" ht="13" x14ac:dyDescent="0.35">
      <c r="A48" s="75"/>
      <c r="B48" s="75"/>
      <c r="C48" s="75"/>
      <c r="D48" s="75"/>
      <c r="E48" s="75"/>
      <c r="F48" s="75"/>
      <c r="G48" s="75"/>
      <c r="H48" s="75"/>
      <c r="I48" s="75"/>
      <c r="J48" s="75"/>
      <c r="K48" s="75"/>
      <c r="L48" s="75"/>
      <c r="M48" s="75"/>
      <c r="N48" s="77"/>
      <c r="O48" s="77"/>
      <c r="P48" s="77"/>
      <c r="Q48" s="77"/>
    </row>
    <row r="49" spans="1:17" ht="13" x14ac:dyDescent="0.35">
      <c r="A49" s="75"/>
      <c r="B49" s="75"/>
      <c r="C49" s="75"/>
      <c r="D49" s="75"/>
      <c r="E49" s="75"/>
      <c r="F49" s="75"/>
      <c r="G49" s="75"/>
      <c r="H49" s="75"/>
      <c r="I49" s="75"/>
      <c r="J49" s="75"/>
      <c r="K49" s="75"/>
      <c r="L49" s="75"/>
      <c r="M49" s="75"/>
      <c r="N49" s="77"/>
      <c r="O49" s="77"/>
      <c r="P49" s="77"/>
      <c r="Q49" s="77"/>
    </row>
    <row r="52" spans="1:17" ht="3.75" customHeight="1" x14ac:dyDescent="0.35"/>
  </sheetData>
  <mergeCells count="64">
    <mergeCell ref="P17:Q17"/>
    <mergeCell ref="P19:Q19"/>
    <mergeCell ref="A1:Q1"/>
    <mergeCell ref="E11:J11"/>
    <mergeCell ref="A5:Q5"/>
    <mergeCell ref="E13:F13"/>
    <mergeCell ref="J13:K13"/>
    <mergeCell ref="P13:Q13"/>
    <mergeCell ref="D9:Q9"/>
    <mergeCell ref="D7:Q7"/>
    <mergeCell ref="A3:Q3"/>
    <mergeCell ref="P11:Q11"/>
    <mergeCell ref="F15:N15"/>
    <mergeCell ref="G19:L19"/>
    <mergeCell ref="G17:L17"/>
    <mergeCell ref="A49:J49"/>
    <mergeCell ref="K49:M49"/>
    <mergeCell ref="N49:O49"/>
    <mergeCell ref="P49:Q49"/>
    <mergeCell ref="A42:J42"/>
    <mergeCell ref="K42:M42"/>
    <mergeCell ref="N42:O42"/>
    <mergeCell ref="P42:Q42"/>
    <mergeCell ref="P43:Q43"/>
    <mergeCell ref="A48:J48"/>
    <mergeCell ref="K48:M48"/>
    <mergeCell ref="N48:O48"/>
    <mergeCell ref="P48:Q48"/>
    <mergeCell ref="N43:O43"/>
    <mergeCell ref="A44:J44"/>
    <mergeCell ref="K44:M44"/>
    <mergeCell ref="D24:I24"/>
    <mergeCell ref="A39:J39"/>
    <mergeCell ref="K39:M39"/>
    <mergeCell ref="D30:G30"/>
    <mergeCell ref="C26:H26"/>
    <mergeCell ref="A21:F22"/>
    <mergeCell ref="N44:O44"/>
    <mergeCell ref="P44:Q44"/>
    <mergeCell ref="G21:O22"/>
    <mergeCell ref="N39:O39"/>
    <mergeCell ref="P39:Q39"/>
    <mergeCell ref="A38:J38"/>
    <mergeCell ref="K38:M38"/>
    <mergeCell ref="N38:O38"/>
    <mergeCell ref="P38:Q38"/>
    <mergeCell ref="P22:Q22"/>
    <mergeCell ref="P21:Q21"/>
    <mergeCell ref="A37:J37"/>
    <mergeCell ref="N37:O37"/>
    <mergeCell ref="P37:Q37"/>
    <mergeCell ref="P26:Q26"/>
    <mergeCell ref="A47:J47"/>
    <mergeCell ref="K47:M47"/>
    <mergeCell ref="N47:O47"/>
    <mergeCell ref="P47:Q47"/>
    <mergeCell ref="P28:Q28"/>
    <mergeCell ref="D28:L28"/>
    <mergeCell ref="A34:Q34"/>
    <mergeCell ref="N30:Q30"/>
    <mergeCell ref="A43:J43"/>
    <mergeCell ref="K43:M43"/>
    <mergeCell ref="E32:F32"/>
    <mergeCell ref="K32:L32"/>
  </mergeCells>
  <hyperlinks>
    <hyperlink ref="G19" r:id="rId1" xr:uid="{00000000-0004-0000-0100-000000000000}"/>
    <hyperlink ref="C26" r:id="rId2" xr:uid="{38353A08-9535-473C-8D88-EFDD212E0EAD}"/>
  </hyperlinks>
  <pageMargins left="0.70866141732283461" right="0.70866141732283461" top="0.55118110236220474" bottom="0.55118110236220474" header="0.31496062992125984" footer="0.31496062992125984"/>
  <pageSetup paperSize="9" orientation="landscape" r:id="rId3"/>
  <drawing r:id="rId4"/>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1E428A"/>
  </sheetPr>
  <dimension ref="A1:Q19"/>
  <sheetViews>
    <sheetView zoomScaleNormal="100" zoomScaleSheetLayoutView="100" workbookViewId="0">
      <selection activeCell="R8" sqref="R8"/>
    </sheetView>
  </sheetViews>
  <sheetFormatPr defaultColWidth="9.3046875" defaultRowHeight="12.7" x14ac:dyDescent="0.35"/>
  <cols>
    <col min="1" max="1" width="13.3046875" style="2" customWidth="1"/>
    <col min="2" max="17" width="10" style="2" customWidth="1"/>
    <col min="18" max="16384" width="9.3046875" style="2"/>
  </cols>
  <sheetData>
    <row r="1" spans="1:17" s="12" customFormat="1" ht="21" customHeight="1" x14ac:dyDescent="0.35">
      <c r="A1" s="98" t="s">
        <v>13</v>
      </c>
      <c r="B1" s="98"/>
      <c r="C1" s="98"/>
      <c r="D1" s="98"/>
      <c r="E1" s="98"/>
      <c r="F1" s="98"/>
      <c r="G1" s="98"/>
      <c r="H1" s="98"/>
      <c r="I1" s="98"/>
      <c r="J1" s="98"/>
      <c r="K1" s="98"/>
      <c r="L1" s="98"/>
      <c r="M1" s="98"/>
      <c r="N1" s="98"/>
      <c r="O1" s="98"/>
      <c r="P1" s="98"/>
      <c r="Q1" s="108"/>
    </row>
    <row r="2" spans="1:17" ht="3.75" customHeight="1" x14ac:dyDescent="0.35"/>
    <row r="3" spans="1:17" x14ac:dyDescent="0.35">
      <c r="A3" s="2" t="s">
        <v>245</v>
      </c>
    </row>
    <row r="4" spans="1:17" ht="13" x14ac:dyDescent="0.35">
      <c r="A4" s="1" t="s">
        <v>242</v>
      </c>
      <c r="B4" s="1"/>
      <c r="C4" s="1"/>
      <c r="D4" s="75" t="s">
        <v>268</v>
      </c>
      <c r="E4" s="75"/>
      <c r="F4" s="75"/>
      <c r="G4" s="75"/>
      <c r="H4" s="75"/>
      <c r="J4" s="1" t="s">
        <v>243</v>
      </c>
      <c r="K4" s="1"/>
      <c r="L4" s="1"/>
      <c r="M4" s="1"/>
      <c r="N4" s="75" t="s">
        <v>216</v>
      </c>
      <c r="O4" s="75"/>
      <c r="P4" s="75"/>
      <c r="Q4" s="75"/>
    </row>
    <row r="5" spans="1:17" ht="3.75" customHeight="1" x14ac:dyDescent="0.35"/>
    <row r="6" spans="1:17" ht="13" x14ac:dyDescent="0.35">
      <c r="A6" s="26" t="s">
        <v>87</v>
      </c>
      <c r="B6" s="26"/>
      <c r="C6" s="26"/>
      <c r="D6" s="84">
        <v>0.35416666666666669</v>
      </c>
      <c r="E6" s="84"/>
      <c r="G6" s="26" t="s">
        <v>7</v>
      </c>
      <c r="H6" s="26"/>
      <c r="I6" s="26"/>
      <c r="J6" s="26"/>
      <c r="K6" s="84">
        <v>0.54166666666666663</v>
      </c>
      <c r="L6" s="84"/>
    </row>
    <row r="7" spans="1:17" ht="3.75" customHeight="1" x14ac:dyDescent="0.35"/>
    <row r="8" spans="1:17" ht="30" customHeight="1" x14ac:dyDescent="0.35">
      <c r="A8" s="114" t="s">
        <v>64</v>
      </c>
      <c r="B8" s="114"/>
      <c r="C8" s="114"/>
      <c r="D8" s="114"/>
      <c r="E8" s="114"/>
      <c r="F8" s="114"/>
      <c r="G8" s="114"/>
      <c r="H8" s="114"/>
      <c r="I8" s="114"/>
      <c r="J8" s="114"/>
      <c r="K8" s="114"/>
      <c r="L8" s="114"/>
      <c r="M8" s="114"/>
      <c r="N8" s="114"/>
      <c r="O8" s="114"/>
      <c r="P8" s="114"/>
      <c r="Q8" s="114"/>
    </row>
    <row r="10" spans="1:17" x14ac:dyDescent="0.35">
      <c r="A10" s="2" t="s">
        <v>10</v>
      </c>
      <c r="F10" s="113" t="s">
        <v>11</v>
      </c>
      <c r="G10" s="113"/>
      <c r="H10" s="113"/>
      <c r="I10" s="113"/>
      <c r="J10" s="113"/>
      <c r="K10" s="113"/>
      <c r="L10" s="113"/>
      <c r="M10" s="113"/>
    </row>
    <row r="11" spans="1:17" ht="30" customHeight="1" x14ac:dyDescent="0.35">
      <c r="A11" s="93" t="s">
        <v>230</v>
      </c>
      <c r="B11" s="93"/>
      <c r="C11" s="93"/>
      <c r="D11" s="93"/>
      <c r="E11" s="93"/>
      <c r="F11" s="113" t="s">
        <v>3</v>
      </c>
      <c r="G11" s="113"/>
      <c r="H11" s="113" t="s">
        <v>5</v>
      </c>
      <c r="I11" s="113"/>
      <c r="J11" s="113" t="s">
        <v>4</v>
      </c>
      <c r="K11" s="113"/>
      <c r="L11" s="113" t="s">
        <v>8</v>
      </c>
      <c r="M11" s="113"/>
      <c r="N11" s="112" t="s">
        <v>9</v>
      </c>
      <c r="O11" s="112"/>
      <c r="P11" s="112" t="s">
        <v>229</v>
      </c>
      <c r="Q11" s="112"/>
    </row>
    <row r="12" spans="1:17" ht="20.25" customHeight="1" x14ac:dyDescent="0.35">
      <c r="A12" s="111" t="s">
        <v>337</v>
      </c>
      <c r="B12" s="111"/>
      <c r="C12" s="111"/>
      <c r="D12" s="111"/>
      <c r="E12" s="111"/>
      <c r="F12" s="110" t="s">
        <v>538</v>
      </c>
      <c r="G12" s="110"/>
      <c r="H12" s="110" t="s">
        <v>493</v>
      </c>
      <c r="I12" s="110"/>
      <c r="J12" s="110" t="s">
        <v>339</v>
      </c>
      <c r="K12" s="110"/>
      <c r="L12" s="110"/>
      <c r="M12" s="110"/>
      <c r="N12" s="110" t="s">
        <v>494</v>
      </c>
      <c r="O12" s="110"/>
      <c r="P12" s="109">
        <v>0.35416666666666669</v>
      </c>
      <c r="Q12" s="109"/>
    </row>
    <row r="13" spans="1:17" ht="20.25" customHeight="1" x14ac:dyDescent="0.35">
      <c r="A13" s="111" t="s">
        <v>338</v>
      </c>
      <c r="B13" s="111"/>
      <c r="C13" s="111"/>
      <c r="D13" s="111"/>
      <c r="E13" s="111"/>
      <c r="F13" s="110" t="s">
        <v>539</v>
      </c>
      <c r="G13" s="110"/>
      <c r="H13" s="110" t="s">
        <v>540</v>
      </c>
      <c r="I13" s="110"/>
      <c r="J13" s="110" t="s">
        <v>340</v>
      </c>
      <c r="K13" s="110"/>
      <c r="L13" s="110"/>
      <c r="M13" s="110"/>
      <c r="N13" s="110" t="s">
        <v>494</v>
      </c>
      <c r="O13" s="110"/>
      <c r="P13" s="109">
        <v>0.3125</v>
      </c>
      <c r="Q13" s="109"/>
    </row>
    <row r="14" spans="1:17" ht="20.25" customHeight="1" x14ac:dyDescent="0.35">
      <c r="A14" s="111"/>
      <c r="B14" s="111"/>
      <c r="C14" s="111"/>
      <c r="D14" s="111"/>
      <c r="E14" s="111"/>
      <c r="F14" s="110"/>
      <c r="G14" s="110"/>
      <c r="H14" s="110"/>
      <c r="I14" s="110"/>
      <c r="J14" s="110"/>
      <c r="K14" s="110"/>
      <c r="L14" s="110"/>
      <c r="M14" s="110"/>
      <c r="N14" s="115"/>
      <c r="O14" s="115"/>
      <c r="P14" s="109"/>
      <c r="Q14" s="109"/>
    </row>
    <row r="15" spans="1:17" ht="20.25" customHeight="1" x14ac:dyDescent="0.35">
      <c r="A15" s="111"/>
      <c r="B15" s="111"/>
      <c r="C15" s="111"/>
      <c r="D15" s="111"/>
      <c r="E15" s="111"/>
      <c r="F15" s="110"/>
      <c r="G15" s="110"/>
      <c r="H15" s="110"/>
      <c r="I15" s="110"/>
      <c r="J15" s="110"/>
      <c r="K15" s="110"/>
      <c r="L15" s="110"/>
      <c r="M15" s="110"/>
      <c r="N15" s="110"/>
      <c r="O15" s="110"/>
      <c r="P15" s="109"/>
      <c r="Q15" s="109"/>
    </row>
    <row r="16" spans="1:17" ht="20.25" customHeight="1" x14ac:dyDescent="0.35">
      <c r="A16" s="111" t="s">
        <v>541</v>
      </c>
      <c r="B16" s="111"/>
      <c r="C16" s="111"/>
      <c r="D16" s="111"/>
      <c r="E16" s="111"/>
      <c r="F16" s="110"/>
      <c r="G16" s="110"/>
      <c r="H16" s="110"/>
      <c r="I16" s="110"/>
      <c r="J16" s="110"/>
      <c r="K16" s="110"/>
      <c r="L16" s="110"/>
      <c r="M16" s="110"/>
      <c r="N16" s="110"/>
      <c r="O16" s="110"/>
      <c r="P16" s="109"/>
      <c r="Q16" s="109"/>
    </row>
    <row r="17" spans="1:17" ht="20.25" customHeight="1" x14ac:dyDescent="0.35">
      <c r="A17" s="111"/>
      <c r="B17" s="111"/>
      <c r="C17" s="111"/>
      <c r="D17" s="111"/>
      <c r="E17" s="111"/>
      <c r="F17" s="110"/>
      <c r="G17" s="110"/>
      <c r="H17" s="110"/>
      <c r="I17" s="110"/>
      <c r="J17" s="110"/>
      <c r="K17" s="110"/>
      <c r="L17" s="110"/>
      <c r="M17" s="110"/>
      <c r="N17" s="110"/>
      <c r="O17" s="110"/>
      <c r="P17" s="109"/>
      <c r="Q17" s="109"/>
    </row>
    <row r="18" spans="1:17" ht="20.25" customHeight="1" x14ac:dyDescent="0.35">
      <c r="A18" s="111"/>
      <c r="B18" s="111"/>
      <c r="C18" s="111"/>
      <c r="D18" s="111"/>
      <c r="E18" s="111"/>
      <c r="F18" s="110"/>
      <c r="G18" s="110"/>
      <c r="H18" s="110"/>
      <c r="I18" s="110"/>
      <c r="J18" s="110"/>
      <c r="K18" s="110"/>
      <c r="L18" s="110"/>
      <c r="M18" s="110"/>
      <c r="N18" s="110"/>
      <c r="O18" s="110"/>
      <c r="P18" s="109"/>
      <c r="Q18" s="109"/>
    </row>
    <row r="19" spans="1:17" ht="20.25" customHeight="1" x14ac:dyDescent="0.35">
      <c r="A19" s="111"/>
      <c r="B19" s="111"/>
      <c r="C19" s="111"/>
      <c r="D19" s="111"/>
      <c r="E19" s="111"/>
      <c r="F19" s="110"/>
      <c r="G19" s="110"/>
      <c r="H19" s="110"/>
      <c r="I19" s="110"/>
      <c r="J19" s="110"/>
      <c r="K19" s="110"/>
      <c r="L19" s="110"/>
      <c r="M19" s="110"/>
      <c r="N19" s="110"/>
      <c r="O19" s="110"/>
      <c r="P19" s="109"/>
      <c r="Q19" s="109"/>
    </row>
  </sheetData>
  <mergeCells count="70">
    <mergeCell ref="A16:E16"/>
    <mergeCell ref="F16:G16"/>
    <mergeCell ref="H16:I16"/>
    <mergeCell ref="P15:Q15"/>
    <mergeCell ref="F13:G13"/>
    <mergeCell ref="H13:I13"/>
    <mergeCell ref="J13:K13"/>
    <mergeCell ref="A14:E14"/>
    <mergeCell ref="L13:M13"/>
    <mergeCell ref="N13:O13"/>
    <mergeCell ref="F14:G14"/>
    <mergeCell ref="H14:I14"/>
    <mergeCell ref="J14:K14"/>
    <mergeCell ref="N14:O14"/>
    <mergeCell ref="D4:H4"/>
    <mergeCell ref="N4:Q4"/>
    <mergeCell ref="A11:E11"/>
    <mergeCell ref="F10:M10"/>
    <mergeCell ref="H11:I11"/>
    <mergeCell ref="F11:G11"/>
    <mergeCell ref="D6:E6"/>
    <mergeCell ref="K6:L6"/>
    <mergeCell ref="A8:Q8"/>
    <mergeCell ref="A12:E12"/>
    <mergeCell ref="N11:O11"/>
    <mergeCell ref="L11:M11"/>
    <mergeCell ref="J11:K11"/>
    <mergeCell ref="L15:M15"/>
    <mergeCell ref="N15:O15"/>
    <mergeCell ref="A13:E13"/>
    <mergeCell ref="L14:M14"/>
    <mergeCell ref="A15:E15"/>
    <mergeCell ref="N12:O12"/>
    <mergeCell ref="L12:M12"/>
    <mergeCell ref="J12:K12"/>
    <mergeCell ref="H12:I12"/>
    <mergeCell ref="F12:G12"/>
    <mergeCell ref="N19:O19"/>
    <mergeCell ref="A18:E18"/>
    <mergeCell ref="F18:G18"/>
    <mergeCell ref="H18:I18"/>
    <mergeCell ref="J18:K18"/>
    <mergeCell ref="L18:M18"/>
    <mergeCell ref="N18:O18"/>
    <mergeCell ref="A19:E19"/>
    <mergeCell ref="F19:G19"/>
    <mergeCell ref="H19:I19"/>
    <mergeCell ref="J19:K19"/>
    <mergeCell ref="L19:M19"/>
    <mergeCell ref="P19:Q19"/>
    <mergeCell ref="P11:Q11"/>
    <mergeCell ref="P12:Q12"/>
    <mergeCell ref="P13:Q13"/>
    <mergeCell ref="P14:Q14"/>
    <mergeCell ref="A1:Q1"/>
    <mergeCell ref="P16:Q16"/>
    <mergeCell ref="P17:Q17"/>
    <mergeCell ref="P18:Q18"/>
    <mergeCell ref="J16:K16"/>
    <mergeCell ref="L16:M16"/>
    <mergeCell ref="N16:O16"/>
    <mergeCell ref="A17:E17"/>
    <mergeCell ref="F17:G17"/>
    <mergeCell ref="H17:I17"/>
    <mergeCell ref="J17:K17"/>
    <mergeCell ref="L17:M17"/>
    <mergeCell ref="N17:O17"/>
    <mergeCell ref="F15:G15"/>
    <mergeCell ref="H15:I15"/>
    <mergeCell ref="J15:K15"/>
  </mergeCells>
  <pageMargins left="0.70866141732283472" right="0.70866141732283472" top="0.55118110236220474" bottom="0.55118110236220474" header="0.31496062992125984" footer="0.31496062992125984"/>
  <pageSetup paperSize="9" orientation="landscape" r:id="rId1"/>
  <headerFooter scaleWithDoc="0" alignWithMargins="0"/>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'Dropdown Options'!$A$1:$A$2</xm:f>
          </x14:formula1>
          <xm:sqref>D4:H4</xm:sqref>
        </x14:dataValidation>
        <x14:dataValidation type="list" allowBlank="1" showInputMessage="1" showErrorMessage="1" xr:uid="{00000000-0002-0000-0200-000001000000}">
          <x14:formula1>
            <xm:f>'Dropdown Options'!$B$1:$B$4</xm:f>
          </x14:formula1>
          <xm:sqref>N4:Q4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1E428A"/>
  </sheetPr>
  <dimension ref="A1:AB25"/>
  <sheetViews>
    <sheetView topLeftCell="A19" zoomScaleNormal="100" zoomScaleSheetLayoutView="100" workbookViewId="0">
      <selection activeCell="L25" sqref="L25:Q25"/>
    </sheetView>
  </sheetViews>
  <sheetFormatPr defaultColWidth="9.3046875" defaultRowHeight="12.7" x14ac:dyDescent="0.35"/>
  <cols>
    <col min="1" max="10" width="10" style="2" customWidth="1"/>
    <col min="11" max="11" width="3.3046875" style="2" customWidth="1"/>
    <col min="12" max="18" width="10" style="2" customWidth="1"/>
    <col min="19" max="26" width="9.3046875" style="2"/>
    <col min="27" max="27" width="49.15234375" style="2" hidden="1" customWidth="1"/>
    <col min="28" max="28" width="59.15234375" style="2" hidden="1" customWidth="1"/>
    <col min="29" max="16384" width="9.3046875" style="2"/>
  </cols>
  <sheetData>
    <row r="1" spans="1:28" s="12" customFormat="1" ht="21" customHeight="1" x14ac:dyDescent="0.35">
      <c r="A1" s="98" t="s">
        <v>106</v>
      </c>
      <c r="B1" s="98"/>
      <c r="C1" s="98"/>
      <c r="D1" s="98"/>
      <c r="E1" s="98"/>
      <c r="F1" s="98"/>
      <c r="G1" s="98"/>
      <c r="H1" s="98"/>
      <c r="I1" s="98"/>
      <c r="J1" s="98"/>
      <c r="K1" s="98"/>
      <c r="L1" s="98"/>
      <c r="M1" s="98"/>
      <c r="N1" s="98"/>
      <c r="O1" s="98"/>
      <c r="P1" s="98"/>
      <c r="Q1" s="98"/>
      <c r="R1" s="98"/>
    </row>
    <row r="2" spans="1:28" ht="3.75" customHeight="1" x14ac:dyDescent="0.35">
      <c r="B2" s="4"/>
      <c r="C2" s="4"/>
    </row>
    <row r="3" spans="1:28" ht="13" x14ac:dyDescent="0.35">
      <c r="A3" s="26" t="s">
        <v>142</v>
      </c>
      <c r="B3" s="26"/>
      <c r="C3" s="26"/>
      <c r="D3" s="135" t="s">
        <v>482</v>
      </c>
      <c r="E3" s="136"/>
      <c r="F3" s="136"/>
      <c r="G3" s="136"/>
      <c r="H3" s="136"/>
      <c r="I3" s="137"/>
      <c r="L3" s="26" t="s">
        <v>143</v>
      </c>
      <c r="M3" s="26"/>
      <c r="N3" s="26"/>
      <c r="O3" s="26"/>
      <c r="P3" s="26"/>
      <c r="Q3" s="134" t="s">
        <v>481</v>
      </c>
      <c r="R3" s="134"/>
    </row>
    <row r="4" spans="1:28" ht="3.75" customHeight="1" x14ac:dyDescent="0.35"/>
    <row r="5" spans="1:28" ht="13" x14ac:dyDescent="0.35">
      <c r="A5" s="26" t="s">
        <v>220</v>
      </c>
      <c r="B5" s="26"/>
      <c r="C5" s="26"/>
      <c r="D5" s="26"/>
      <c r="E5" s="13">
        <v>2</v>
      </c>
      <c r="G5" s="1" t="s">
        <v>292</v>
      </c>
      <c r="H5" s="1"/>
      <c r="I5" s="1"/>
      <c r="J5" s="1"/>
      <c r="K5" s="1"/>
      <c r="L5" s="13"/>
      <c r="N5" s="1" t="s">
        <v>221</v>
      </c>
      <c r="O5" s="1"/>
      <c r="P5" s="1"/>
      <c r="Q5" s="1"/>
      <c r="R5" s="11"/>
    </row>
    <row r="6" spans="1:28" ht="3.75" customHeight="1" x14ac:dyDescent="0.35"/>
    <row r="7" spans="1:28" ht="13" x14ac:dyDescent="0.35">
      <c r="A7" s="1" t="s">
        <v>160</v>
      </c>
      <c r="B7" s="1"/>
      <c r="C7" s="1"/>
      <c r="D7" s="1"/>
      <c r="E7" s="80" t="s">
        <v>478</v>
      </c>
      <c r="F7" s="80"/>
      <c r="G7" s="80"/>
      <c r="H7" s="80"/>
      <c r="I7" s="80"/>
      <c r="J7" s="80"/>
      <c r="K7" s="80"/>
      <c r="L7" s="80"/>
      <c r="N7" s="1" t="s">
        <v>163</v>
      </c>
      <c r="O7" s="1"/>
      <c r="P7" s="94" t="s">
        <v>471</v>
      </c>
      <c r="Q7" s="94"/>
    </row>
    <row r="8" spans="1:28" ht="3.75" customHeight="1" x14ac:dyDescent="0.35"/>
    <row r="9" spans="1:28" x14ac:dyDescent="0.35">
      <c r="A9" s="2" t="s">
        <v>247</v>
      </c>
      <c r="B9" s="4"/>
      <c r="C9" s="4"/>
    </row>
    <row r="10" spans="1:28" ht="3.75" customHeight="1" x14ac:dyDescent="0.35">
      <c r="B10" s="4"/>
      <c r="C10" s="4"/>
    </row>
    <row r="11" spans="1:28" x14ac:dyDescent="0.35">
      <c r="A11" s="113" t="s">
        <v>235</v>
      </c>
      <c r="B11" s="113"/>
      <c r="C11" s="113"/>
      <c r="D11" s="113"/>
      <c r="E11" s="113"/>
      <c r="F11" s="113"/>
      <c r="G11" s="113"/>
      <c r="H11" s="113" t="s">
        <v>14</v>
      </c>
      <c r="I11" s="113"/>
      <c r="J11" s="113" t="s">
        <v>31</v>
      </c>
      <c r="K11" s="113"/>
      <c r="L11" s="113" t="s">
        <v>33</v>
      </c>
      <c r="M11" s="113"/>
      <c r="N11" s="113"/>
      <c r="O11" s="113"/>
      <c r="P11" s="113"/>
      <c r="Q11" s="113"/>
      <c r="R11" s="113"/>
    </row>
    <row r="12" spans="1:28" ht="15" customHeight="1" x14ac:dyDescent="0.35">
      <c r="A12" s="93" t="s">
        <v>237</v>
      </c>
      <c r="B12" s="93"/>
      <c r="C12" s="93" t="s">
        <v>236</v>
      </c>
      <c r="D12" s="93"/>
      <c r="E12" s="93"/>
      <c r="F12" s="93"/>
      <c r="G12" s="93"/>
      <c r="H12" s="133" t="s">
        <v>58</v>
      </c>
      <c r="I12" s="133"/>
      <c r="J12" s="133" t="s">
        <v>38</v>
      </c>
      <c r="K12" s="133"/>
      <c r="L12" s="138" t="s">
        <v>318</v>
      </c>
      <c r="M12" s="138"/>
      <c r="N12" s="138"/>
      <c r="O12" s="138"/>
      <c r="P12" s="138"/>
      <c r="Q12" s="138"/>
      <c r="R12" s="113" t="s">
        <v>145</v>
      </c>
    </row>
    <row r="13" spans="1:28" x14ac:dyDescent="0.35">
      <c r="A13" s="93"/>
      <c r="B13" s="93"/>
      <c r="C13" s="93"/>
      <c r="D13" s="93"/>
      <c r="E13" s="93"/>
      <c r="F13" s="93"/>
      <c r="G13" s="93"/>
      <c r="H13" s="133"/>
      <c r="I13" s="133"/>
      <c r="J13" s="133"/>
      <c r="K13" s="133"/>
      <c r="L13" s="138"/>
      <c r="M13" s="138"/>
      <c r="N13" s="138"/>
      <c r="O13" s="138"/>
      <c r="P13" s="138"/>
      <c r="Q13" s="138"/>
      <c r="R13" s="113"/>
    </row>
    <row r="14" spans="1:28" s="50" customFormat="1" ht="119.25" customHeight="1" x14ac:dyDescent="0.35">
      <c r="A14" s="127" t="s">
        <v>88</v>
      </c>
      <c r="B14" s="129"/>
      <c r="C14" s="127" t="s">
        <v>91</v>
      </c>
      <c r="D14" s="128"/>
      <c r="E14" s="128"/>
      <c r="F14" s="128"/>
      <c r="G14" s="129"/>
      <c r="H14" s="149" t="s">
        <v>83</v>
      </c>
      <c r="I14" s="150"/>
      <c r="J14" s="145" t="s">
        <v>264</v>
      </c>
      <c r="K14" s="146"/>
      <c r="L14" s="142" t="s">
        <v>495</v>
      </c>
      <c r="M14" s="143"/>
      <c r="N14" s="143"/>
      <c r="O14" s="143"/>
      <c r="P14" s="143"/>
      <c r="Q14" s="144"/>
      <c r="R14" s="116" t="s">
        <v>341</v>
      </c>
      <c r="AA14" s="68" t="str">
        <f>C14</f>
        <v>Inappropriately qualified first aid provision. Medical provider fails to attend event on time. Medical incident requiring action.</v>
      </c>
      <c r="AB14" s="68" t="str">
        <f>L14</f>
        <v xml:space="preserve">First aid trained staff on site. Advance briefing to competitors to bring personal medication and empty medication box will be provided. Although the site has poor mobile phone coverage, there is a landline from which emergency services can be contacted. The site EAP can be found here: </v>
      </c>
    </row>
    <row r="15" spans="1:28" s="47" customFormat="1" ht="10.35" x14ac:dyDescent="0.35">
      <c r="A15" s="130"/>
      <c r="B15" s="132"/>
      <c r="C15" s="130"/>
      <c r="D15" s="131"/>
      <c r="E15" s="131"/>
      <c r="F15" s="131"/>
      <c r="G15" s="132"/>
      <c r="H15" s="151"/>
      <c r="I15" s="152"/>
      <c r="J15" s="147"/>
      <c r="K15" s="148"/>
      <c r="L15" s="139" t="s">
        <v>312</v>
      </c>
      <c r="M15" s="140"/>
      <c r="N15" s="140"/>
      <c r="O15" s="140"/>
      <c r="P15" s="140"/>
      <c r="Q15" s="141"/>
      <c r="R15" s="117"/>
      <c r="AA15" s="48"/>
      <c r="AB15" s="48"/>
    </row>
    <row r="16" spans="1:28" s="42" customFormat="1" ht="41.35" x14ac:dyDescent="0.35">
      <c r="A16" s="121" t="s">
        <v>82</v>
      </c>
      <c r="B16" s="121"/>
      <c r="C16" s="121" t="s">
        <v>288</v>
      </c>
      <c r="D16" s="121"/>
      <c r="E16" s="121"/>
      <c r="F16" s="121"/>
      <c r="G16" s="121"/>
      <c r="H16" s="122" t="s">
        <v>83</v>
      </c>
      <c r="I16" s="122"/>
      <c r="J16" s="123" t="s">
        <v>264</v>
      </c>
      <c r="K16" s="124"/>
      <c r="L16" s="118" t="s">
        <v>496</v>
      </c>
      <c r="M16" s="119"/>
      <c r="N16" s="119"/>
      <c r="O16" s="119"/>
      <c r="P16" s="119"/>
      <c r="Q16" s="120"/>
      <c r="R16" s="116" t="s">
        <v>342</v>
      </c>
      <c r="AA16" s="48" t="str">
        <f t="shared" ref="AA16:AA25" si="0">C16</f>
        <v>Event is undertaken in adverse/unsafe weather.</v>
      </c>
      <c r="AB16" s="48" t="str">
        <f t="shared" ref="AB16:AB25" si="1">L16</f>
        <v xml:space="preserve">Weather forecast and warnings available via media chanels. Competitors, spectators and marshals monitor weather routinely. On the day assessment of conditions will be undertaken and advice given to those attending of any specific concerns or hazzards. </v>
      </c>
    </row>
    <row r="17" spans="1:28" s="41" customFormat="1" ht="41.35" x14ac:dyDescent="0.35">
      <c r="A17" s="121" t="s">
        <v>85</v>
      </c>
      <c r="B17" s="121"/>
      <c r="C17" s="121" t="s">
        <v>289</v>
      </c>
      <c r="D17" s="121"/>
      <c r="E17" s="121"/>
      <c r="F17" s="121"/>
      <c r="G17" s="121"/>
      <c r="H17" s="122" t="s">
        <v>90</v>
      </c>
      <c r="I17" s="122"/>
      <c r="J17" s="123" t="s">
        <v>264</v>
      </c>
      <c r="K17" s="124"/>
      <c r="L17" s="118" t="s">
        <v>497</v>
      </c>
      <c r="M17" s="119"/>
      <c r="N17" s="119"/>
      <c r="O17" s="119"/>
      <c r="P17" s="119"/>
      <c r="Q17" s="120"/>
      <c r="R17" s="117"/>
      <c r="AA17" s="48" t="str">
        <f t="shared" si="0"/>
        <v>Accident or injury sustained during set up/derig.</v>
      </c>
      <c r="AB17" s="48" t="str">
        <f t="shared" si="1"/>
        <v xml:space="preserve">Event team are familiar with set up equipment. Equipment is in the main minimal and involves minimal risk of injury.Event team to follow manufacturer’s instructions for items used in build/derig. Event team to wear appropriate PPE. </v>
      </c>
    </row>
    <row r="18" spans="1:28" s="41" customFormat="1" ht="51.7" x14ac:dyDescent="0.35">
      <c r="A18" s="121" t="s">
        <v>84</v>
      </c>
      <c r="B18" s="121"/>
      <c r="C18" s="121" t="s">
        <v>246</v>
      </c>
      <c r="D18" s="121"/>
      <c r="E18" s="121"/>
      <c r="F18" s="121"/>
      <c r="G18" s="121"/>
      <c r="H18" s="122" t="s">
        <v>118</v>
      </c>
      <c r="I18" s="122"/>
      <c r="J18" s="123" t="s">
        <v>264</v>
      </c>
      <c r="K18" s="124"/>
      <c r="L18" s="118" t="s">
        <v>498</v>
      </c>
      <c r="M18" s="119"/>
      <c r="N18" s="119"/>
      <c r="O18" s="119"/>
      <c r="P18" s="119"/>
      <c r="Q18" s="120"/>
      <c r="R18" s="116" t="s">
        <v>342</v>
      </c>
      <c r="AA18" s="48" t="str">
        <f t="shared" si="0"/>
        <v>Congestion of competitors. Competitors not having appropriate insurance cover.</v>
      </c>
      <c r="AB18" s="48" t="str">
        <f t="shared" si="1"/>
        <v xml:space="preserve"> All competitors required to produce valid British Triathlon race licence or purchase day membership. Competitor numbers will not be high and Marshals present to assist in creating one-way flow through the registration and transition area.   MSTC members are covered by additional Club Imdemnity. </v>
      </c>
    </row>
    <row r="19" spans="1:28" s="41" customFormat="1" ht="82.7" x14ac:dyDescent="0.35">
      <c r="A19" s="121" t="s">
        <v>86</v>
      </c>
      <c r="B19" s="121"/>
      <c r="C19" s="121" t="s">
        <v>290</v>
      </c>
      <c r="D19" s="121"/>
      <c r="E19" s="121"/>
      <c r="F19" s="121"/>
      <c r="G19" s="121"/>
      <c r="H19" s="122" t="s">
        <v>83</v>
      </c>
      <c r="I19" s="122"/>
      <c r="J19" s="123" t="s">
        <v>264</v>
      </c>
      <c r="K19" s="124"/>
      <c r="L19" s="118" t="s">
        <v>499</v>
      </c>
      <c r="M19" s="119"/>
      <c r="N19" s="119"/>
      <c r="O19" s="119"/>
      <c r="P19" s="119"/>
      <c r="Q19" s="120"/>
      <c r="R19" s="117"/>
      <c r="AA19" s="48" t="str">
        <f t="shared" si="0"/>
        <v>Spectator congestion, competitor overcrowding, dehydration or post-race medical incident.</v>
      </c>
      <c r="AB19" s="48" t="str">
        <f t="shared" si="1"/>
        <v>Spectators to be separated from start/finish areas. Finish area sufficiently wide to enable sprint finish between competitors. Water available in post-race recovery area. Medical provision at finish line. Although there will not be paramedics on site, all Activity centre staff are first aid trained and informally we have several club members who are doctors, likely to be in attendence. In the case of emergency, then the ambulance service will be called via 999 emergency services.</v>
      </c>
    </row>
    <row r="20" spans="1:28" s="41" customFormat="1" ht="41.35" x14ac:dyDescent="0.35">
      <c r="A20" s="118" t="s">
        <v>36</v>
      </c>
      <c r="B20" s="120"/>
      <c r="C20" s="118" t="s">
        <v>291</v>
      </c>
      <c r="D20" s="119"/>
      <c r="E20" s="119"/>
      <c r="F20" s="119"/>
      <c r="G20" s="120"/>
      <c r="H20" s="125" t="s">
        <v>294</v>
      </c>
      <c r="I20" s="126"/>
      <c r="J20" s="123" t="s">
        <v>264</v>
      </c>
      <c r="K20" s="124"/>
      <c r="L20" s="118" t="s">
        <v>346</v>
      </c>
      <c r="M20" s="119"/>
      <c r="N20" s="119"/>
      <c r="O20" s="119"/>
      <c r="P20" s="119"/>
      <c r="Q20" s="120"/>
      <c r="R20" s="116" t="s">
        <v>342</v>
      </c>
      <c r="AA20" s="48" t="str">
        <f t="shared" si="0"/>
        <v>Safeguarding issues concerning children and/or vulnerable adults.</v>
      </c>
      <c r="AB20" s="48" t="str">
        <f t="shared" si="1"/>
        <v>This is a club event and limited to adults only. Therefore there will be no issues concerning the safeguarding of children or vulnerable adults. Club members bringing children will remain responsible for their safety and welfare throughout the event.</v>
      </c>
    </row>
    <row r="21" spans="1:28" s="42" customFormat="1" ht="31" x14ac:dyDescent="0.35">
      <c r="A21" s="121" t="s">
        <v>183</v>
      </c>
      <c r="B21" s="121"/>
      <c r="C21" s="121" t="s">
        <v>320</v>
      </c>
      <c r="D21" s="121"/>
      <c r="E21" s="121"/>
      <c r="F21" s="121"/>
      <c r="G21" s="121"/>
      <c r="H21" s="122" t="s">
        <v>321</v>
      </c>
      <c r="I21" s="122"/>
      <c r="J21" s="123" t="s">
        <v>264</v>
      </c>
      <c r="K21" s="124"/>
      <c r="L21" s="118" t="s">
        <v>347</v>
      </c>
      <c r="M21" s="119"/>
      <c r="N21" s="119"/>
      <c r="O21" s="119"/>
      <c r="P21" s="119"/>
      <c r="Q21" s="120"/>
      <c r="R21" s="117"/>
      <c r="AA21" s="48" t="str">
        <f t="shared" si="0"/>
        <v>Impact of wind on unsecured structures, falling from height, trips, collapse if not erected correctly.</v>
      </c>
      <c r="AB21" s="48" t="str">
        <f t="shared" si="1"/>
        <v>Event structures consist solely of a number of gazebos and an inflatable finish arch all of which will be securely fastened using guide ropes.</v>
      </c>
    </row>
    <row r="22" spans="1:28" s="41" customFormat="1" ht="72.349999999999994" x14ac:dyDescent="0.35">
      <c r="A22" s="121" t="s">
        <v>308</v>
      </c>
      <c r="B22" s="121"/>
      <c r="C22" s="121" t="s">
        <v>322</v>
      </c>
      <c r="D22" s="121"/>
      <c r="E22" s="121"/>
      <c r="F22" s="121"/>
      <c r="G22" s="121"/>
      <c r="H22" s="122" t="s">
        <v>35</v>
      </c>
      <c r="I22" s="122"/>
      <c r="J22" s="123" t="s">
        <v>264</v>
      </c>
      <c r="K22" s="124"/>
      <c r="L22" s="118" t="s">
        <v>500</v>
      </c>
      <c r="M22" s="119"/>
      <c r="N22" s="119"/>
      <c r="O22" s="119"/>
      <c r="P22" s="119"/>
      <c r="Q22" s="120"/>
      <c r="R22" s="116" t="s">
        <v>342</v>
      </c>
      <c r="AA22" s="48" t="str">
        <f t="shared" si="0"/>
        <v>Slips, trips and falls, event site capacity, lighting if early start/late finish.</v>
      </c>
      <c r="AB22" s="48" t="str">
        <f t="shared" si="1"/>
        <v>The event will be taking place during daylight hours only. The facility is sufficiently large to be able to cope with the low number of competitors. There is a grassy bank leading from the transition area to the swim entry. This can be uneven and competitors are briefed that this can be a trip hazard or otherwise cause athletes who are running to twist an ankle. Competitors are advised to take care in briefing.</v>
      </c>
    </row>
    <row r="23" spans="1:28" s="41" customFormat="1" ht="93" x14ac:dyDescent="0.35">
      <c r="A23" s="121" t="s">
        <v>89</v>
      </c>
      <c r="B23" s="121"/>
      <c r="C23" s="121" t="s">
        <v>323</v>
      </c>
      <c r="D23" s="121"/>
      <c r="E23" s="121"/>
      <c r="F23" s="121"/>
      <c r="G23" s="121"/>
      <c r="H23" s="122" t="s">
        <v>321</v>
      </c>
      <c r="I23" s="122"/>
      <c r="J23" s="123" t="s">
        <v>264</v>
      </c>
      <c r="K23" s="124"/>
      <c r="L23" s="118" t="s">
        <v>501</v>
      </c>
      <c r="M23" s="119"/>
      <c r="N23" s="119"/>
      <c r="O23" s="119"/>
      <c r="P23" s="119"/>
      <c r="Q23" s="120"/>
      <c r="R23" s="117"/>
      <c r="AA23" s="48" t="str">
        <f t="shared" si="0"/>
        <v>Vehicle movement, collisions between vehicles and pedestrians, overcrowding.</v>
      </c>
      <c r="AB23" s="48" t="str">
        <f t="shared" si="1"/>
        <v>The facility is sufficiently large to be able to accommodate 80 competitors. The event begins before most dog walkers etc arrive in the public car park which can accommodate a large number of vehicles. It is sufficiently large so that there is no risk of conflict of interest between different centre users. The transition area is segregated from the nearby car-park by a low wooden fence so there is no risk to competitors and other centre users.The race is starting before most other Activity Centre users will be arriving so there is no risk to competitors or pedestrians pre-start.</v>
      </c>
    </row>
    <row r="24" spans="1:28" s="41" customFormat="1" ht="41.35" x14ac:dyDescent="0.35">
      <c r="A24" s="121" t="s">
        <v>126</v>
      </c>
      <c r="B24" s="121"/>
      <c r="C24" s="121" t="s">
        <v>324</v>
      </c>
      <c r="D24" s="121"/>
      <c r="E24" s="121"/>
      <c r="F24" s="121"/>
      <c r="G24" s="121"/>
      <c r="H24" s="122" t="s">
        <v>321</v>
      </c>
      <c r="I24" s="122"/>
      <c r="J24" s="123" t="s">
        <v>264</v>
      </c>
      <c r="K24" s="124"/>
      <c r="L24" s="118" t="s">
        <v>502</v>
      </c>
      <c r="M24" s="119"/>
      <c r="N24" s="119"/>
      <c r="O24" s="119"/>
      <c r="P24" s="119"/>
      <c r="Q24" s="120"/>
      <c r="R24" s="116" t="s">
        <v>342</v>
      </c>
      <c r="AA24" s="48" t="str">
        <f t="shared" si="0"/>
        <v>Insufficient provision, hygiene and waste management.</v>
      </c>
      <c r="AB24" s="48" t="str">
        <f t="shared" si="1"/>
        <v>Toilets, showers and changing facilities area available at the nearby Watersports Centre. This will be opened from about 06;30. The centre also has a café so food, drinks and other refreshments will be available.</v>
      </c>
    </row>
    <row r="25" spans="1:28" s="41" customFormat="1" ht="82.7" x14ac:dyDescent="0.35">
      <c r="A25" s="121" t="s">
        <v>125</v>
      </c>
      <c r="B25" s="121"/>
      <c r="C25" s="121" t="s">
        <v>325</v>
      </c>
      <c r="D25" s="121"/>
      <c r="E25" s="121"/>
      <c r="F25" s="121"/>
      <c r="G25" s="121"/>
      <c r="H25" s="122" t="s">
        <v>326</v>
      </c>
      <c r="I25" s="122"/>
      <c r="J25" s="123" t="s">
        <v>264</v>
      </c>
      <c r="K25" s="124"/>
      <c r="L25" s="118" t="s">
        <v>503</v>
      </c>
      <c r="M25" s="119"/>
      <c r="N25" s="119"/>
      <c r="O25" s="119"/>
      <c r="P25" s="119"/>
      <c r="Q25" s="120"/>
      <c r="R25" s="117"/>
      <c r="AA25" s="48" t="str">
        <f t="shared" si="0"/>
        <v>Long working hours, food preparation, PPE, adverse weather (suncream, ponchos).</v>
      </c>
      <c r="AB25" s="48" t="str">
        <f t="shared" si="1"/>
        <v>This is a low key training event of fairly short duration with minimal marshalling requirements. They are provided with seats and also have shelter provided by the gazebos and Marshalls will be able to change duties as required. Refreshments are available at the cafe. Swim marshals when released from their duties may be deployed to other duties. Timing/Transition/Finish marshals form a part of the same team and are all located within the transition area. A post race BBQ is planned to which all marshals will be invited.</v>
      </c>
    </row>
  </sheetData>
  <mergeCells count="77">
    <mergeCell ref="L15:Q15"/>
    <mergeCell ref="R14:R15"/>
    <mergeCell ref="A22:B22"/>
    <mergeCell ref="C22:G22"/>
    <mergeCell ref="H22:I22"/>
    <mergeCell ref="J22:K22"/>
    <mergeCell ref="L22:Q22"/>
    <mergeCell ref="J17:K17"/>
    <mergeCell ref="L14:Q14"/>
    <mergeCell ref="L17:Q17"/>
    <mergeCell ref="L16:Q16"/>
    <mergeCell ref="H17:I17"/>
    <mergeCell ref="H16:I16"/>
    <mergeCell ref="J16:K16"/>
    <mergeCell ref="J14:K15"/>
    <mergeCell ref="H14:I15"/>
    <mergeCell ref="R12:R13"/>
    <mergeCell ref="A1:R1"/>
    <mergeCell ref="J11:K11"/>
    <mergeCell ref="L11:R11"/>
    <mergeCell ref="J12:K13"/>
    <mergeCell ref="C12:G13"/>
    <mergeCell ref="H11:I11"/>
    <mergeCell ref="A11:G11"/>
    <mergeCell ref="H12:I13"/>
    <mergeCell ref="Q3:R3"/>
    <mergeCell ref="D3:I3"/>
    <mergeCell ref="A12:B13"/>
    <mergeCell ref="P7:Q7"/>
    <mergeCell ref="E7:L7"/>
    <mergeCell ref="L12:Q13"/>
    <mergeCell ref="C14:G15"/>
    <mergeCell ref="A14:B15"/>
    <mergeCell ref="A21:B21"/>
    <mergeCell ref="A18:B18"/>
    <mergeCell ref="A17:B17"/>
    <mergeCell ref="A16:B16"/>
    <mergeCell ref="C18:G18"/>
    <mergeCell ref="A20:B20"/>
    <mergeCell ref="A19:B19"/>
    <mergeCell ref="C17:G17"/>
    <mergeCell ref="C16:G16"/>
    <mergeCell ref="L21:Q21"/>
    <mergeCell ref="H18:I18"/>
    <mergeCell ref="J18:K18"/>
    <mergeCell ref="J19:K19"/>
    <mergeCell ref="C20:G20"/>
    <mergeCell ref="H20:I20"/>
    <mergeCell ref="C19:G19"/>
    <mergeCell ref="H19:I19"/>
    <mergeCell ref="L19:Q19"/>
    <mergeCell ref="L18:Q18"/>
    <mergeCell ref="L20:Q20"/>
    <mergeCell ref="J21:K21"/>
    <mergeCell ref="H21:I21"/>
    <mergeCell ref="C21:G21"/>
    <mergeCell ref="J20:K20"/>
    <mergeCell ref="L25:Q25"/>
    <mergeCell ref="L24:Q24"/>
    <mergeCell ref="L23:Q23"/>
    <mergeCell ref="A25:B25"/>
    <mergeCell ref="C25:G25"/>
    <mergeCell ref="A24:B24"/>
    <mergeCell ref="C24:G24"/>
    <mergeCell ref="H24:I24"/>
    <mergeCell ref="H25:I25"/>
    <mergeCell ref="H23:I23"/>
    <mergeCell ref="A23:B23"/>
    <mergeCell ref="C23:G23"/>
    <mergeCell ref="J25:K25"/>
    <mergeCell ref="J24:K24"/>
    <mergeCell ref="J23:K23"/>
    <mergeCell ref="R16:R17"/>
    <mergeCell ref="R18:R19"/>
    <mergeCell ref="R20:R21"/>
    <mergeCell ref="R22:R23"/>
    <mergeCell ref="R24:R25"/>
  </mergeCells>
  <conditionalFormatting sqref="J16:K21 J23:K25">
    <cfRule type="containsText" dxfId="158" priority="10" operator="containsText" text="Low">
      <formula>NOT(ISERROR(SEARCH("Low",J16)))</formula>
    </cfRule>
    <cfRule type="containsText" dxfId="157" priority="11" operator="containsText" text="Medium">
      <formula>NOT(ISERROR(SEARCH("Medium",J16)))</formula>
    </cfRule>
    <cfRule type="containsText" dxfId="156" priority="12" operator="containsText" text="High">
      <formula>NOT(ISERROR(SEARCH("High",J16)))</formula>
    </cfRule>
  </conditionalFormatting>
  <conditionalFormatting sqref="J23:K25">
    <cfRule type="containsText" dxfId="155" priority="7" operator="containsText" text="Low">
      <formula>NOT(ISERROR(SEARCH("Low",J23)))</formula>
    </cfRule>
    <cfRule type="containsText" dxfId="154" priority="8" operator="containsText" text="Medium">
      <formula>NOT(ISERROR(SEARCH("Medium",J23)))</formula>
    </cfRule>
    <cfRule type="containsText" dxfId="153" priority="9" operator="containsText" text="High">
      <formula>NOT(ISERROR(SEARCH("High",J23)))</formula>
    </cfRule>
  </conditionalFormatting>
  <conditionalFormatting sqref="J14">
    <cfRule type="containsText" dxfId="152" priority="4" operator="containsText" text="Low">
      <formula>NOT(ISERROR(SEARCH("Low",J14)))</formula>
    </cfRule>
    <cfRule type="containsText" dxfId="151" priority="5" operator="containsText" text="Medium">
      <formula>NOT(ISERROR(SEARCH("Medium",J14)))</formula>
    </cfRule>
    <cfRule type="containsText" dxfId="150" priority="6" operator="containsText" text="High">
      <formula>NOT(ISERROR(SEARCH("High",J14)))</formula>
    </cfRule>
  </conditionalFormatting>
  <conditionalFormatting sqref="J22:K22">
    <cfRule type="containsText" dxfId="149" priority="1" operator="containsText" text="Low">
      <formula>NOT(ISERROR(SEARCH("Low",J22)))</formula>
    </cfRule>
    <cfRule type="containsText" dxfId="148" priority="2" operator="containsText" text="Medium">
      <formula>NOT(ISERROR(SEARCH("Medium",J22)))</formula>
    </cfRule>
    <cfRule type="containsText" dxfId="147" priority="3" operator="containsText" text="High">
      <formula>NOT(ISERROR(SEARCH("High",J22)))</formula>
    </cfRule>
  </conditionalFormatting>
  <hyperlinks>
    <hyperlink ref="L15:Q15" r:id="rId1" display="British Triathlon Guide to Medical Cover at Events" xr:uid="{00000000-0004-0000-0300-000000000000}"/>
  </hyperlinks>
  <pageMargins left="0.70866141732283472" right="0.70866141732283472" top="0.55118110236220474" bottom="0.55118110236220474" header="0.31496062992125984" footer="0.31496062992125984"/>
  <pageSetup paperSize="9" orientation="landscape" r:id="rId2"/>
  <headerFooter scaleWithDoc="0" alignWithMargins="0"/>
  <drawing r:id="rId3"/>
  <legacyDrawing r:id="rId4"/>
  <legacyDrawingHF r:id="rId5"/>
  <oleObjects>
    <mc:AlternateContent xmlns:mc="http://schemas.openxmlformats.org/markup-compatibility/2006">
      <mc:Choice Requires="x14">
        <oleObject progId="Acrobat Document" dvAspect="DVASPECT_ICON" shapeId="9226" r:id="rId6">
          <objectPr defaultSize="0" r:id="rId7">
            <anchor moveWithCells="1">
              <from>
                <xdr:col>12</xdr:col>
                <xdr:colOff>427567</xdr:colOff>
                <xdr:row>13</xdr:row>
                <xdr:rowOff>732367</xdr:rowOff>
              </from>
              <to>
                <xdr:col>14</xdr:col>
                <xdr:colOff>198967</xdr:colOff>
                <xdr:row>13</xdr:row>
                <xdr:rowOff>1418167</xdr:rowOff>
              </to>
            </anchor>
          </objectPr>
        </oleObject>
      </mc:Choice>
      <mc:Fallback>
        <oleObject progId="Acrobat Document" dvAspect="DVASPECT_ICON" shapeId="9226" r:id="rId6"/>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'Dropdown Options'!$E$1:$E$6</xm:f>
          </x14:formula1>
          <xm:sqref>J14:K25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4EC1E0"/>
  </sheetPr>
  <dimension ref="A1:AB52"/>
  <sheetViews>
    <sheetView topLeftCell="A44" zoomScaleNormal="100" zoomScaleSheetLayoutView="100" workbookViewId="0">
      <selection activeCell="L33" sqref="L33:P33"/>
    </sheetView>
  </sheetViews>
  <sheetFormatPr defaultColWidth="9.3046875" defaultRowHeight="12.7" x14ac:dyDescent="0.35"/>
  <cols>
    <col min="1" max="13" width="10" style="2" customWidth="1"/>
    <col min="14" max="14" width="13.3046875" style="2" customWidth="1"/>
    <col min="15" max="16" width="10" style="2" customWidth="1"/>
    <col min="17" max="17" width="16.3046875" style="2" customWidth="1"/>
    <col min="18" max="26" width="9.3046875" style="2"/>
    <col min="27" max="27" width="59.15234375" style="2" hidden="1" customWidth="1"/>
    <col min="28" max="28" width="52.4609375" style="2" hidden="1" customWidth="1"/>
    <col min="29" max="16384" width="9.3046875" style="2"/>
  </cols>
  <sheetData>
    <row r="1" spans="1:17" s="12" customFormat="1" ht="21" customHeight="1" x14ac:dyDescent="0.35">
      <c r="A1" s="153" t="s">
        <v>159</v>
      </c>
      <c r="B1" s="153"/>
      <c r="C1" s="153"/>
      <c r="D1" s="153"/>
      <c r="E1" s="153"/>
      <c r="F1" s="153"/>
      <c r="G1" s="153"/>
      <c r="H1" s="153"/>
      <c r="I1" s="153"/>
      <c r="J1" s="153"/>
      <c r="K1" s="153"/>
      <c r="L1" s="153"/>
      <c r="M1" s="153"/>
      <c r="N1" s="153"/>
      <c r="O1" s="153"/>
      <c r="P1" s="153"/>
      <c r="Q1" s="153"/>
    </row>
    <row r="2" spans="1:17" ht="3.75" customHeight="1" x14ac:dyDescent="0.35">
      <c r="B2" s="4"/>
      <c r="C2" s="4"/>
    </row>
    <row r="3" spans="1:17" ht="13" x14ac:dyDescent="0.35">
      <c r="A3" s="26" t="s">
        <v>158</v>
      </c>
      <c r="B3" s="26"/>
      <c r="C3" s="26"/>
      <c r="D3" s="26"/>
      <c r="E3" s="135" t="s">
        <v>504</v>
      </c>
      <c r="F3" s="136"/>
      <c r="G3" s="136"/>
      <c r="H3" s="136"/>
      <c r="I3" s="136"/>
      <c r="J3" s="136"/>
      <c r="K3" s="136"/>
      <c r="L3" s="137"/>
      <c r="N3" s="26" t="s">
        <v>163</v>
      </c>
      <c r="O3" s="26"/>
      <c r="P3" s="96" t="s">
        <v>486</v>
      </c>
      <c r="Q3" s="96"/>
    </row>
    <row r="4" spans="1:17" ht="3.75" customHeight="1" x14ac:dyDescent="0.35"/>
    <row r="5" spans="1:17" ht="13" x14ac:dyDescent="0.35">
      <c r="A5" s="26" t="s">
        <v>140</v>
      </c>
      <c r="B5" s="26"/>
      <c r="C5" s="26"/>
      <c r="D5" s="13">
        <v>1</v>
      </c>
      <c r="G5" s="26" t="s">
        <v>141</v>
      </c>
      <c r="H5" s="26"/>
      <c r="I5" s="26"/>
      <c r="J5" s="26"/>
      <c r="K5" s="26"/>
      <c r="L5" s="13">
        <v>2</v>
      </c>
    </row>
    <row r="6" spans="1:17" ht="3.75" customHeight="1" x14ac:dyDescent="0.35"/>
    <row r="7" spans="1:17" ht="108" customHeight="1" x14ac:dyDescent="0.35">
      <c r="A7" s="26" t="s">
        <v>161</v>
      </c>
      <c r="B7" s="26"/>
      <c r="C7" s="156" t="s">
        <v>566</v>
      </c>
      <c r="D7" s="157"/>
      <c r="E7" s="14"/>
      <c r="G7" s="26" t="s">
        <v>162</v>
      </c>
      <c r="H7" s="26"/>
      <c r="I7" s="158" t="s">
        <v>567</v>
      </c>
      <c r="J7" s="158"/>
      <c r="K7" s="158"/>
      <c r="N7" s="26" t="s">
        <v>225</v>
      </c>
      <c r="O7" s="26"/>
      <c r="P7" s="26"/>
      <c r="Q7" s="13" t="s">
        <v>568</v>
      </c>
    </row>
    <row r="8" spans="1:17" ht="3.75" customHeight="1" x14ac:dyDescent="0.35">
      <c r="I8" s="71"/>
    </row>
    <row r="9" spans="1:17" s="5" customFormat="1" ht="45" customHeight="1" x14ac:dyDescent="0.35">
      <c r="A9" s="114" t="s">
        <v>317</v>
      </c>
      <c r="B9" s="114"/>
      <c r="C9" s="114"/>
      <c r="D9" s="114"/>
      <c r="E9" s="114"/>
      <c r="F9" s="114"/>
      <c r="G9" s="114"/>
      <c r="H9" s="114"/>
      <c r="I9" s="114"/>
      <c r="J9" s="114"/>
      <c r="K9" s="114"/>
      <c r="L9" s="114"/>
      <c r="M9" s="114"/>
      <c r="N9" s="114"/>
      <c r="O9" s="114"/>
      <c r="P9" s="114"/>
      <c r="Q9" s="114"/>
    </row>
    <row r="10" spans="1:17" ht="14" x14ac:dyDescent="0.35">
      <c r="A10" s="159" t="s">
        <v>316</v>
      </c>
      <c r="B10" s="159"/>
      <c r="C10" s="159"/>
      <c r="D10" s="159"/>
      <c r="E10" s="159"/>
      <c r="F10" s="159"/>
      <c r="G10" s="159"/>
      <c r="H10" s="159"/>
      <c r="I10" s="159"/>
      <c r="J10" s="159"/>
      <c r="K10" s="159"/>
      <c r="L10" s="159"/>
      <c r="M10" s="159"/>
      <c r="N10" s="159"/>
      <c r="O10" s="159"/>
      <c r="P10" s="159"/>
      <c r="Q10" s="159"/>
    </row>
    <row r="11" spans="1:17" ht="3.75" customHeight="1" x14ac:dyDescent="0.35">
      <c r="B11" s="4"/>
      <c r="C11" s="4"/>
    </row>
    <row r="12" spans="1:17" x14ac:dyDescent="0.35">
      <c r="A12" s="167" t="s">
        <v>249</v>
      </c>
      <c r="B12" s="167"/>
      <c r="C12" s="167"/>
      <c r="D12" s="167"/>
      <c r="E12" s="167"/>
      <c r="F12" s="167"/>
      <c r="G12" s="167"/>
      <c r="H12" s="167"/>
      <c r="I12" s="167"/>
      <c r="J12" s="167"/>
      <c r="K12" s="167"/>
      <c r="L12" s="167"/>
      <c r="M12" s="167"/>
      <c r="N12" s="167"/>
      <c r="O12" s="167"/>
      <c r="P12" s="167"/>
      <c r="Q12" s="167"/>
    </row>
    <row r="13" spans="1:17" s="69" customFormat="1" ht="134.25" customHeight="1" x14ac:dyDescent="0.35">
      <c r="A13" s="160" t="s">
        <v>564</v>
      </c>
      <c r="B13" s="160"/>
      <c r="C13" s="160"/>
      <c r="D13" s="160"/>
      <c r="E13" s="160"/>
      <c r="F13" s="160"/>
      <c r="G13" s="160"/>
      <c r="H13" s="160"/>
      <c r="I13" s="160"/>
      <c r="J13" s="160"/>
      <c r="K13" s="160"/>
      <c r="L13" s="160"/>
      <c r="M13" s="160"/>
      <c r="N13" s="160"/>
      <c r="O13" s="160"/>
      <c r="P13" s="160"/>
      <c r="Q13" s="160"/>
    </row>
    <row r="14" spans="1:17" ht="3.75" customHeight="1" x14ac:dyDescent="0.35">
      <c r="B14" s="4"/>
      <c r="C14" s="4"/>
      <c r="P14" s="4"/>
    </row>
    <row r="15" spans="1:17" x14ac:dyDescent="0.35">
      <c r="A15" s="2" t="s">
        <v>248</v>
      </c>
      <c r="B15" s="4"/>
      <c r="C15" s="4"/>
    </row>
    <row r="16" spans="1:17" ht="3.75" customHeight="1" x14ac:dyDescent="0.35">
      <c r="B16" s="4"/>
      <c r="C16" s="4"/>
    </row>
    <row r="17" spans="1:28" x14ac:dyDescent="0.35">
      <c r="A17" s="113" t="s">
        <v>235</v>
      </c>
      <c r="B17" s="113"/>
      <c r="C17" s="113"/>
      <c r="D17" s="113"/>
      <c r="E17" s="113"/>
      <c r="F17" s="113"/>
      <c r="G17" s="113" t="s">
        <v>14</v>
      </c>
      <c r="H17" s="113"/>
      <c r="I17" s="113"/>
      <c r="J17" s="113" t="s">
        <v>31</v>
      </c>
      <c r="K17" s="113"/>
      <c r="L17" s="113" t="s">
        <v>33</v>
      </c>
      <c r="M17" s="113"/>
      <c r="N17" s="113"/>
      <c r="O17" s="113"/>
      <c r="P17" s="113"/>
      <c r="Q17" s="113"/>
    </row>
    <row r="18" spans="1:28" ht="15" customHeight="1" x14ac:dyDescent="0.35">
      <c r="A18" s="93" t="s">
        <v>236</v>
      </c>
      <c r="B18" s="93"/>
      <c r="C18" s="93"/>
      <c r="D18" s="93"/>
      <c r="E18" s="93"/>
      <c r="F18" s="93"/>
      <c r="G18" s="133" t="s">
        <v>120</v>
      </c>
      <c r="H18" s="133"/>
      <c r="I18" s="133"/>
      <c r="J18" s="133" t="s">
        <v>38</v>
      </c>
      <c r="K18" s="133"/>
      <c r="L18" s="138" t="s">
        <v>318</v>
      </c>
      <c r="M18" s="138"/>
      <c r="N18" s="138"/>
      <c r="O18" s="138"/>
      <c r="P18" s="138"/>
      <c r="Q18" s="113" t="s">
        <v>145</v>
      </c>
    </row>
    <row r="19" spans="1:28" x14ac:dyDescent="0.35">
      <c r="A19" s="93"/>
      <c r="B19" s="93"/>
      <c r="C19" s="93"/>
      <c r="D19" s="93"/>
      <c r="E19" s="93"/>
      <c r="F19" s="93"/>
      <c r="G19" s="133"/>
      <c r="H19" s="133"/>
      <c r="I19" s="133"/>
      <c r="J19" s="133"/>
      <c r="K19" s="133"/>
      <c r="L19" s="138"/>
      <c r="M19" s="138"/>
      <c r="N19" s="138"/>
      <c r="O19" s="138"/>
      <c r="P19" s="138"/>
      <c r="Q19" s="113"/>
    </row>
    <row r="20" spans="1:28" s="50" customFormat="1" ht="228" customHeight="1" x14ac:dyDescent="0.35">
      <c r="A20" s="121" t="s">
        <v>186</v>
      </c>
      <c r="B20" s="121"/>
      <c r="C20" s="121"/>
      <c r="D20" s="121"/>
      <c r="E20" s="121"/>
      <c r="F20" s="121"/>
      <c r="G20" s="125" t="s">
        <v>144</v>
      </c>
      <c r="H20" s="161"/>
      <c r="I20" s="126"/>
      <c r="J20" s="123" t="s">
        <v>264</v>
      </c>
      <c r="K20" s="124"/>
      <c r="L20" s="162" t="s">
        <v>569</v>
      </c>
      <c r="M20" s="162"/>
      <c r="N20" s="162"/>
      <c r="O20" s="162"/>
      <c r="P20" s="162"/>
      <c r="Q20" s="49" t="s">
        <v>342</v>
      </c>
      <c r="AA20" s="48" t="str">
        <f>A20</f>
        <v>Water safety team access to and egress from water; recovery of competitor in difficulty/drowning and transfer to emergency services</v>
      </c>
      <c r="AB20" s="48" t="str">
        <f>L20</f>
        <v xml:space="preserve">Powered boat and kayakers on water to assist. Competitors briefed to roll on back and raise hand in case of difficulty.People moving/removing/loading/preparing boats, canoes, windsurfing boards and sails and other equipment on access road and adjacent tarmac’ areas - this risk is minimised by the early start time of the swim and a requirement that all swimmers be clear of the water by 9.30 to enable other centre users to use the water. All participants at risk of: slipping, tripping and/or falling as well as cuts and abrasions to feet. Risk mitigated by asking competitors to wear flipflops to the start and recover footware. All swimmers are at risk of physiological and/or medical symptoms however this risk has been mitigated by allowing only club members to enter who have the opportuniy of swimming the course prior to rae day to test fitness and the requirement for competitors to inform race staff of any predisposing medical conditions. </v>
      </c>
    </row>
    <row r="21" spans="1:28" s="47" customFormat="1" ht="102.75" customHeight="1" x14ac:dyDescent="0.35">
      <c r="A21" s="121" t="s">
        <v>146</v>
      </c>
      <c r="B21" s="121"/>
      <c r="C21" s="121"/>
      <c r="D21" s="121"/>
      <c r="E21" s="121"/>
      <c r="F21" s="121"/>
      <c r="G21" s="125" t="s">
        <v>149</v>
      </c>
      <c r="H21" s="161"/>
      <c r="I21" s="126"/>
      <c r="J21" s="123" t="s">
        <v>264</v>
      </c>
      <c r="K21" s="124"/>
      <c r="L21" s="162" t="s">
        <v>542</v>
      </c>
      <c r="M21" s="162"/>
      <c r="N21" s="162"/>
      <c r="O21" s="162"/>
      <c r="P21" s="162"/>
      <c r="Q21" s="66" t="s">
        <v>342</v>
      </c>
      <c r="AA21" s="48" t="str">
        <f t="shared" ref="AA21:AA35" si="0">A21</f>
        <v>Competency of and communication between water safety team</v>
      </c>
      <c r="AB21" s="48" t="str">
        <f t="shared" ref="AB21:AB35" si="1">L21</f>
        <v>Activity centre staff are RYA and first aid trained. MSTC carries out risk assessment to assess competency of OWS. Radio communications are available for use between water safety staff for Ardingly employees and MSTC club members.</v>
      </c>
    </row>
    <row r="22" spans="1:28" s="47" customFormat="1" ht="10.35" x14ac:dyDescent="0.35">
      <c r="A22" s="121" t="s">
        <v>184</v>
      </c>
      <c r="B22" s="121"/>
      <c r="C22" s="121"/>
      <c r="D22" s="121"/>
      <c r="E22" s="121"/>
      <c r="F22" s="121"/>
      <c r="G22" s="125" t="s">
        <v>144</v>
      </c>
      <c r="H22" s="161"/>
      <c r="I22" s="126"/>
      <c r="J22" s="123" t="s">
        <v>264</v>
      </c>
      <c r="K22" s="124"/>
      <c r="L22" s="162" t="s">
        <v>543</v>
      </c>
      <c r="M22" s="162"/>
      <c r="N22" s="162"/>
      <c r="O22" s="162"/>
      <c r="P22" s="162"/>
      <c r="Q22" s="66" t="s">
        <v>342</v>
      </c>
      <c r="AA22" s="48" t="str">
        <f t="shared" si="0"/>
        <v>Competitor entry to the water</v>
      </c>
      <c r="AB22" s="48" t="str">
        <f t="shared" si="1"/>
        <v xml:space="preserve">Slipway is concrete with a good level of grip. </v>
      </c>
    </row>
    <row r="23" spans="1:28" s="47" customFormat="1" ht="27" customHeight="1" x14ac:dyDescent="0.35">
      <c r="A23" s="121" t="s">
        <v>293</v>
      </c>
      <c r="B23" s="121"/>
      <c r="C23" s="121"/>
      <c r="D23" s="121"/>
      <c r="E23" s="121"/>
      <c r="F23" s="121"/>
      <c r="G23" s="125" t="s">
        <v>144</v>
      </c>
      <c r="H23" s="161"/>
      <c r="I23" s="126"/>
      <c r="J23" s="123" t="s">
        <v>264</v>
      </c>
      <c r="K23" s="124"/>
      <c r="L23" s="162" t="s">
        <v>543</v>
      </c>
      <c r="M23" s="162"/>
      <c r="N23" s="162"/>
      <c r="O23" s="162"/>
      <c r="P23" s="162"/>
      <c r="Q23" s="66" t="s">
        <v>342</v>
      </c>
      <c r="AA23" s="48" t="str">
        <f t="shared" si="0"/>
        <v>Competitor exit from the water</v>
      </c>
      <c r="AB23" s="48" t="str">
        <f t="shared" si="1"/>
        <v xml:space="preserve">Slipway is concrete with a good level of grip. </v>
      </c>
    </row>
    <row r="24" spans="1:28" s="47" customFormat="1" ht="68.25" customHeight="1" x14ac:dyDescent="0.35">
      <c r="A24" s="121" t="s">
        <v>185</v>
      </c>
      <c r="B24" s="121"/>
      <c r="C24" s="121"/>
      <c r="D24" s="121"/>
      <c r="E24" s="121"/>
      <c r="F24" s="121"/>
      <c r="G24" s="125" t="s">
        <v>35</v>
      </c>
      <c r="H24" s="161"/>
      <c r="I24" s="126"/>
      <c r="J24" s="123" t="s">
        <v>264</v>
      </c>
      <c r="K24" s="124"/>
      <c r="L24" s="162" t="s">
        <v>565</v>
      </c>
      <c r="M24" s="162"/>
      <c r="N24" s="162"/>
      <c r="O24" s="162"/>
      <c r="P24" s="162"/>
      <c r="Q24" s="66" t="s">
        <v>342</v>
      </c>
      <c r="AA24" s="48" t="str">
        <f t="shared" si="0"/>
        <v>Swim exit to transition</v>
      </c>
      <c r="AB24" s="48" t="str">
        <f t="shared" si="1"/>
        <v>The run to transition is on grass terrain and down an embankment. The ground conditions underfoot may be unevan and possibly wet and competitors are advise of this and to take care to avoid injury.</v>
      </c>
    </row>
    <row r="25" spans="1:28" s="47" customFormat="1" ht="129" customHeight="1" x14ac:dyDescent="0.35">
      <c r="A25" s="121" t="s">
        <v>150</v>
      </c>
      <c r="B25" s="121"/>
      <c r="C25" s="121"/>
      <c r="D25" s="121"/>
      <c r="E25" s="121"/>
      <c r="F25" s="121"/>
      <c r="G25" s="125" t="s">
        <v>35</v>
      </c>
      <c r="H25" s="161"/>
      <c r="I25" s="126"/>
      <c r="J25" s="123" t="s">
        <v>264</v>
      </c>
      <c r="K25" s="124"/>
      <c r="L25" s="162" t="s">
        <v>544</v>
      </c>
      <c r="M25" s="162"/>
      <c r="N25" s="162"/>
      <c r="O25" s="162"/>
      <c r="P25" s="162"/>
      <c r="Q25" s="66" t="s">
        <v>342</v>
      </c>
      <c r="AA25" s="48" t="str">
        <f t="shared" si="0"/>
        <v>Poor design of swim course, moving buoys resulting in swimming more than expected</v>
      </c>
      <c r="AB25" s="48" t="str">
        <f t="shared" si="1"/>
        <v>The bouys were placed at the beginning of the club's open water swim season. There is a chance that their positions will change. Distances have been measured by GPS so accuracy of course length can be assured. Swimmers will be started at intervals to avoid congesion and social distancing. Also there is mitigation in place to reduce possibility of any conflict at the turning buoy near the start of the course for swimmers exiting the water and swimmers continuing on around the course.</v>
      </c>
    </row>
    <row r="26" spans="1:28" s="47" customFormat="1" ht="171.75" customHeight="1" x14ac:dyDescent="0.35">
      <c r="A26" s="166" t="s">
        <v>147</v>
      </c>
      <c r="B26" s="166"/>
      <c r="C26" s="166"/>
      <c r="D26" s="166"/>
      <c r="E26" s="166"/>
      <c r="F26" s="166"/>
      <c r="G26" s="149" t="s">
        <v>144</v>
      </c>
      <c r="H26" s="168"/>
      <c r="I26" s="150"/>
      <c r="J26" s="145" t="s">
        <v>264</v>
      </c>
      <c r="K26" s="146"/>
      <c r="L26" s="127" t="s">
        <v>545</v>
      </c>
      <c r="M26" s="128"/>
      <c r="N26" s="128"/>
      <c r="O26" s="128"/>
      <c r="P26" s="129"/>
      <c r="Q26" s="66" t="s">
        <v>342</v>
      </c>
      <c r="AA26" s="48" t="str">
        <f t="shared" si="0"/>
        <v>Poor water quality - detail what testing is in place, historic water quality data, communication with competitors</v>
      </c>
      <c r="AB26" s="48" t="str">
        <f t="shared" si="1"/>
        <v xml:space="preserve">Water quality testing is conducted in accordance with the guidance given by SH2OUT (Water Quality Guidance for Open Water Events and Training Sessions). Ardingly Reservoir is under the management of South East Water, who regularly undertake water quality testing on behalf of Ardingly Activity Centre. Ardingly Activity Centre is an RYA accredited training centre and also with British Rowing through Ardingly Rowing Club. In the event of an adverse report in the lead up to the event, the OW swim will be cancelled and the triathlon events will revert to a bike and run. </v>
      </c>
    </row>
    <row r="27" spans="1:28" s="47" customFormat="1" ht="10.35" x14ac:dyDescent="0.35">
      <c r="A27" s="139" t="s">
        <v>314</v>
      </c>
      <c r="B27" s="140"/>
      <c r="C27" s="140"/>
      <c r="D27" s="140"/>
      <c r="E27" s="140"/>
      <c r="F27" s="141"/>
      <c r="G27" s="151"/>
      <c r="H27" s="169"/>
      <c r="I27" s="152"/>
      <c r="J27" s="147"/>
      <c r="K27" s="148"/>
      <c r="L27" s="130"/>
      <c r="M27" s="131"/>
      <c r="N27" s="131"/>
      <c r="O27" s="131"/>
      <c r="P27" s="132"/>
      <c r="Q27" s="66" t="s">
        <v>342</v>
      </c>
      <c r="AA27" s="48" t="str">
        <f t="shared" si="0"/>
        <v>SH2OUT Guide to Water Quality for Open Water Events</v>
      </c>
      <c r="AB27" s="48"/>
    </row>
    <row r="28" spans="1:28" s="47" customFormat="1" ht="51.7" x14ac:dyDescent="0.35">
      <c r="A28" s="121" t="s">
        <v>155</v>
      </c>
      <c r="B28" s="121"/>
      <c r="C28" s="121"/>
      <c r="D28" s="121"/>
      <c r="E28" s="121"/>
      <c r="F28" s="121"/>
      <c r="G28" s="125" t="s">
        <v>35</v>
      </c>
      <c r="H28" s="161"/>
      <c r="I28" s="126"/>
      <c r="J28" s="123" t="s">
        <v>264</v>
      </c>
      <c r="K28" s="124"/>
      <c r="L28" s="162" t="s">
        <v>546</v>
      </c>
      <c r="M28" s="162"/>
      <c r="N28" s="162"/>
      <c r="O28" s="162"/>
      <c r="P28" s="162"/>
      <c r="Q28" s="66" t="s">
        <v>342</v>
      </c>
      <c r="AA28" s="48" t="str">
        <f t="shared" si="0"/>
        <v>Low/high water temperatures including wetsuit usage</v>
      </c>
      <c r="AB28" s="48" t="str">
        <f t="shared" si="1"/>
        <v xml:space="preserve">South East Water policy requires that all open water swimming must be conducted having donned a wetsuit. In the event that the water temperature on the day exceeds 23 deg C, then the swim leg will be cancelled. In such instances, the races will be bike and run only. </v>
      </c>
    </row>
    <row r="29" spans="1:28" s="47" customFormat="1" ht="51.7" x14ac:dyDescent="0.35">
      <c r="A29" s="121" t="s">
        <v>148</v>
      </c>
      <c r="B29" s="121"/>
      <c r="C29" s="121"/>
      <c r="D29" s="121"/>
      <c r="E29" s="121"/>
      <c r="F29" s="121"/>
      <c r="G29" s="125" t="s">
        <v>149</v>
      </c>
      <c r="H29" s="161"/>
      <c r="I29" s="126"/>
      <c r="J29" s="123" t="s">
        <v>264</v>
      </c>
      <c r="K29" s="124"/>
      <c r="L29" s="162" t="s">
        <v>547</v>
      </c>
      <c r="M29" s="162"/>
      <c r="N29" s="162"/>
      <c r="O29" s="162"/>
      <c r="P29" s="162"/>
      <c r="Q29" s="66" t="s">
        <v>342</v>
      </c>
      <c r="AA29" s="48" t="str">
        <f t="shared" si="0"/>
        <v>Poor water conditions e.g. waves and currents</v>
      </c>
      <c r="AB29" s="48" t="str">
        <f t="shared" si="1"/>
        <v>Ardlingly reservoir is non tidal and does not have a standing current. The prevailing wind can cause waves (no more than 30  centimeters in height). In the event of adverse weather, the swim leg will be cancelled for all competitors and the race will revert to a bike/run course.</v>
      </c>
    </row>
    <row r="30" spans="1:28" s="47" customFormat="1" ht="51.7" x14ac:dyDescent="0.35">
      <c r="A30" s="121" t="s">
        <v>151</v>
      </c>
      <c r="B30" s="121"/>
      <c r="C30" s="121"/>
      <c r="D30" s="121"/>
      <c r="E30" s="121"/>
      <c r="F30" s="121"/>
      <c r="G30" s="125" t="s">
        <v>149</v>
      </c>
      <c r="H30" s="161"/>
      <c r="I30" s="126"/>
      <c r="J30" s="123" t="s">
        <v>264</v>
      </c>
      <c r="K30" s="124"/>
      <c r="L30" s="162" t="s">
        <v>343</v>
      </c>
      <c r="M30" s="162"/>
      <c r="N30" s="162"/>
      <c r="O30" s="162"/>
      <c r="P30" s="162"/>
      <c r="Q30" s="66" t="s">
        <v>342</v>
      </c>
      <c r="AA30" s="48" t="str">
        <f t="shared" si="0"/>
        <v>Obstructions and debris below, within and on top of water</v>
      </c>
      <c r="AB30" s="48" t="str">
        <f t="shared" si="1"/>
        <v>There are no obstructions below the water level. The main safety hazard is marked on the course map and is the water tower to the south of the swim route. Risk is mitigated by virtue of a turning buoy placed to keep swimmers well clear of the water inlets.</v>
      </c>
    </row>
    <row r="31" spans="1:28" s="47" customFormat="1" ht="27" customHeight="1" x14ac:dyDescent="0.35">
      <c r="A31" s="121" t="s">
        <v>152</v>
      </c>
      <c r="B31" s="121"/>
      <c r="C31" s="121"/>
      <c r="D31" s="121"/>
      <c r="E31" s="121"/>
      <c r="F31" s="121"/>
      <c r="G31" s="125" t="s">
        <v>35</v>
      </c>
      <c r="H31" s="161"/>
      <c r="I31" s="126"/>
      <c r="J31" s="123" t="s">
        <v>264</v>
      </c>
      <c r="K31" s="124"/>
      <c r="L31" s="162" t="s">
        <v>548</v>
      </c>
      <c r="M31" s="162"/>
      <c r="N31" s="162"/>
      <c r="O31" s="162"/>
      <c r="P31" s="162"/>
      <c r="Q31" s="66" t="s">
        <v>342</v>
      </c>
      <c r="AA31" s="48" t="str">
        <f t="shared" si="0"/>
        <v>Risk of missing swimmer</v>
      </c>
      <c r="AB31" s="48" t="str">
        <f t="shared" si="1"/>
        <v>Swimmers are checked in and out by marshals. The swim course is patrolled by a powered boat and 2 kayakers. All marshals involved in on water support are in radio contact with both the Race Director and the Activity Centre, who have a landline and therefore in direct contact with emergency services.</v>
      </c>
    </row>
    <row r="32" spans="1:28" s="47" customFormat="1" ht="41.35" x14ac:dyDescent="0.35">
      <c r="A32" s="121" t="s">
        <v>153</v>
      </c>
      <c r="B32" s="121"/>
      <c r="C32" s="121"/>
      <c r="D32" s="121"/>
      <c r="E32" s="121"/>
      <c r="F32" s="121"/>
      <c r="G32" s="125" t="s">
        <v>35</v>
      </c>
      <c r="H32" s="161"/>
      <c r="I32" s="126"/>
      <c r="J32" s="123" t="s">
        <v>264</v>
      </c>
      <c r="K32" s="124"/>
      <c r="L32" s="162" t="s">
        <v>570</v>
      </c>
      <c r="M32" s="162"/>
      <c r="N32" s="162"/>
      <c r="O32" s="162"/>
      <c r="P32" s="162"/>
      <c r="Q32" s="66" t="s">
        <v>342</v>
      </c>
      <c r="AA32" s="48" t="str">
        <f t="shared" si="0"/>
        <v>Risk of swimmer overcrowding and conflict</v>
      </c>
      <c r="AB32" s="48" t="str">
        <f t="shared" si="1"/>
        <v>The event is limited to 40 competitors and split over 2 races. The event is designed to allow social distancing. The course length is such that there is minimal chance that there will be any instances where competitors get into conflict.</v>
      </c>
    </row>
    <row r="33" spans="1:28" s="47" customFormat="1" ht="62" x14ac:dyDescent="0.35">
      <c r="A33" s="121" t="s">
        <v>157</v>
      </c>
      <c r="B33" s="121"/>
      <c r="C33" s="121"/>
      <c r="D33" s="121"/>
      <c r="E33" s="121"/>
      <c r="F33" s="121"/>
      <c r="G33" s="125" t="s">
        <v>144</v>
      </c>
      <c r="H33" s="161"/>
      <c r="I33" s="126"/>
      <c r="J33" s="123" t="s">
        <v>263</v>
      </c>
      <c r="K33" s="124"/>
      <c r="L33" s="162" t="s">
        <v>550</v>
      </c>
      <c r="M33" s="162"/>
      <c r="N33" s="162"/>
      <c r="O33" s="162"/>
      <c r="P33" s="162"/>
      <c r="Q33" s="66" t="s">
        <v>342</v>
      </c>
      <c r="AA33" s="48" t="str">
        <f t="shared" si="0"/>
        <v>Risk of novice/mixed ability swimmers and understanding of what to do in case of an incident</v>
      </c>
      <c r="AB33" s="48" t="str">
        <f t="shared" si="1"/>
        <v xml:space="preserve">Entrants are limited to club members who have the opportuniity to swim the course twice a week. Social distancing should help stop faster competitors touching/intimidating less fast. Competitors will be advised of emergency procedures and the role of the on duty safety team. </v>
      </c>
    </row>
    <row r="34" spans="1:28" s="50" customFormat="1" ht="51.7" x14ac:dyDescent="0.35">
      <c r="A34" s="121" t="s">
        <v>154</v>
      </c>
      <c r="B34" s="121"/>
      <c r="C34" s="121"/>
      <c r="D34" s="121"/>
      <c r="E34" s="121"/>
      <c r="F34" s="121"/>
      <c r="G34" s="125" t="s">
        <v>144</v>
      </c>
      <c r="H34" s="161"/>
      <c r="I34" s="126"/>
      <c r="J34" s="123" t="s">
        <v>264</v>
      </c>
      <c r="K34" s="124"/>
      <c r="L34" s="162" t="s">
        <v>549</v>
      </c>
      <c r="M34" s="162"/>
      <c r="N34" s="162"/>
      <c r="O34" s="162"/>
      <c r="P34" s="162"/>
      <c r="Q34" s="49" t="s">
        <v>344</v>
      </c>
      <c r="AA34" s="48" t="str">
        <f t="shared" si="0"/>
        <v>Conflict with other venue users</v>
      </c>
      <c r="AB34" s="48" t="str">
        <f t="shared" si="1"/>
        <v xml:space="preserve"> The Activity Centre has well documented procedures to manage other activities and open water swimming.  There are typically other water users (sailors, stand-up paddle boarders and the like) however they should not be active until the swim section is completed.</v>
      </c>
    </row>
    <row r="35" spans="1:28" s="47" customFormat="1" ht="113.7" x14ac:dyDescent="0.35">
      <c r="A35" s="118" t="s">
        <v>156</v>
      </c>
      <c r="B35" s="119"/>
      <c r="C35" s="119"/>
      <c r="D35" s="119"/>
      <c r="E35" s="119"/>
      <c r="F35" s="120"/>
      <c r="G35" s="125" t="s">
        <v>144</v>
      </c>
      <c r="H35" s="161"/>
      <c r="I35" s="126"/>
      <c r="J35" s="123" t="s">
        <v>264</v>
      </c>
      <c r="K35" s="124"/>
      <c r="L35" s="163" t="s">
        <v>551</v>
      </c>
      <c r="M35" s="164"/>
      <c r="N35" s="164"/>
      <c r="O35" s="164"/>
      <c r="P35" s="165"/>
      <c r="Q35" s="66" t="s">
        <v>345</v>
      </c>
      <c r="AA35" s="48" t="str">
        <f t="shared" si="0"/>
        <v>Poor weather conditions - sun and glare; electrical storms; wind, swell and waves; mist and fog</v>
      </c>
      <c r="AB35" s="48" t="str">
        <f t="shared" si="1"/>
        <v>Adverse weather conditions do not generally cause an issue at Ardlingly. In the event of electrical storms however, then a decision will be made prior to race start as to whether to proceed with the swim. If for any reason that there is a catestrophic weather situation that builds whilst competitors are on the water, the Activity Centre has well documented plans for the recall of water users. In the case of open water swimmers, this includes the use of kayakers shepherding swimmers to the nearest land. It should be noted that the swim course is never more than 200 meters from landfall.</v>
      </c>
    </row>
    <row r="36" spans="1:28" ht="3.75" customHeight="1" x14ac:dyDescent="0.35">
      <c r="B36" s="4"/>
      <c r="C36" s="4"/>
    </row>
    <row r="37" spans="1:28" s="5" customFormat="1" ht="13.5" customHeight="1" x14ac:dyDescent="0.35">
      <c r="A37" s="154" t="s">
        <v>136</v>
      </c>
      <c r="B37" s="154"/>
      <c r="C37" s="154"/>
      <c r="D37" s="154"/>
      <c r="E37" s="154"/>
      <c r="F37" s="154"/>
      <c r="G37" s="154"/>
      <c r="H37" s="154"/>
      <c r="I37" s="154"/>
      <c r="J37" s="154"/>
      <c r="K37" s="154"/>
      <c r="L37" s="154"/>
      <c r="M37" s="154"/>
      <c r="N37" s="154"/>
      <c r="O37" s="154"/>
      <c r="P37" s="154"/>
      <c r="Q37" s="154"/>
    </row>
    <row r="38" spans="1:28" s="5" customFormat="1" ht="11.35" x14ac:dyDescent="0.35">
      <c r="A38" s="7" t="s">
        <v>137</v>
      </c>
      <c r="B38" s="6"/>
      <c r="C38" s="6"/>
      <c r="D38" s="7"/>
      <c r="E38" s="7"/>
      <c r="F38" s="7"/>
      <c r="G38" s="7"/>
      <c r="H38" s="7"/>
      <c r="I38" s="7"/>
      <c r="J38" s="7"/>
      <c r="K38" s="7"/>
      <c r="L38" s="7"/>
      <c r="M38" s="7"/>
      <c r="N38" s="7"/>
      <c r="O38" s="7"/>
      <c r="P38" s="7"/>
      <c r="Q38" s="7"/>
    </row>
    <row r="39" spans="1:28" s="5" customFormat="1" ht="11.35" x14ac:dyDescent="0.35">
      <c r="A39" s="7" t="s">
        <v>138</v>
      </c>
      <c r="B39" s="6"/>
      <c r="C39" s="6"/>
      <c r="D39" s="7"/>
      <c r="E39" s="7"/>
      <c r="F39" s="7"/>
      <c r="G39" s="7"/>
      <c r="H39" s="7"/>
      <c r="I39" s="7"/>
      <c r="J39" s="7"/>
      <c r="K39" s="7"/>
      <c r="L39" s="7"/>
      <c r="M39" s="7"/>
      <c r="N39" s="7"/>
      <c r="O39" s="7"/>
      <c r="P39" s="7"/>
      <c r="Q39" s="7"/>
    </row>
    <row r="40" spans="1:28" s="5" customFormat="1" ht="11.35" x14ac:dyDescent="0.35">
      <c r="A40" s="7" t="s">
        <v>277</v>
      </c>
      <c r="B40" s="6"/>
      <c r="C40" s="6"/>
      <c r="D40" s="7"/>
      <c r="E40" s="7"/>
      <c r="F40" s="7"/>
      <c r="G40" s="7"/>
      <c r="H40" s="7"/>
      <c r="I40" s="7"/>
      <c r="J40" s="7"/>
      <c r="K40" s="7"/>
      <c r="L40" s="7"/>
      <c r="M40" s="7"/>
      <c r="N40" s="7"/>
      <c r="O40" s="7"/>
      <c r="P40" s="7"/>
      <c r="Q40" s="7"/>
    </row>
    <row r="41" spans="1:28" s="5" customFormat="1" ht="11.35" x14ac:dyDescent="0.35">
      <c r="A41" s="7" t="s">
        <v>139</v>
      </c>
      <c r="B41" s="6"/>
      <c r="C41" s="6"/>
      <c r="D41" s="7"/>
      <c r="E41" s="7"/>
      <c r="F41" s="7"/>
      <c r="G41" s="7"/>
      <c r="H41" s="7"/>
      <c r="I41" s="7"/>
      <c r="J41" s="7"/>
      <c r="K41" s="7"/>
      <c r="L41" s="7"/>
      <c r="M41" s="7"/>
      <c r="N41" s="7"/>
      <c r="O41" s="7"/>
      <c r="P41" s="7"/>
      <c r="Q41" s="7"/>
    </row>
    <row r="42" spans="1:28" s="5" customFormat="1" ht="11.35" x14ac:dyDescent="0.35">
      <c r="A42" s="7" t="s">
        <v>278</v>
      </c>
      <c r="B42" s="6"/>
      <c r="C42" s="6"/>
      <c r="D42" s="7"/>
      <c r="E42" s="7"/>
      <c r="F42" s="7"/>
      <c r="G42" s="7"/>
      <c r="H42" s="7"/>
      <c r="I42" s="7"/>
      <c r="J42" s="7"/>
      <c r="K42" s="7"/>
      <c r="L42" s="7"/>
      <c r="M42" s="7"/>
      <c r="N42" s="7"/>
      <c r="O42" s="7"/>
      <c r="P42" s="7"/>
      <c r="Q42" s="7"/>
    </row>
    <row r="43" spans="1:28" s="5" customFormat="1" ht="27" customHeight="1" x14ac:dyDescent="0.35">
      <c r="A43" s="155" t="s">
        <v>272</v>
      </c>
      <c r="B43" s="155"/>
      <c r="C43" s="155"/>
      <c r="D43" s="155"/>
      <c r="E43" s="155"/>
      <c r="F43" s="155"/>
      <c r="G43" s="155"/>
      <c r="H43" s="155"/>
      <c r="I43" s="155"/>
      <c r="J43" s="155"/>
      <c r="K43" s="155"/>
      <c r="L43" s="155"/>
      <c r="M43" s="155"/>
      <c r="N43" s="155"/>
      <c r="O43" s="155"/>
      <c r="P43" s="155"/>
      <c r="Q43" s="155"/>
    </row>
    <row r="44" spans="1:28" s="5" customFormat="1" ht="27" customHeight="1" x14ac:dyDescent="0.35">
      <c r="A44" s="155" t="s">
        <v>273</v>
      </c>
      <c r="B44" s="155"/>
      <c r="C44" s="155"/>
      <c r="D44" s="155"/>
      <c r="E44" s="155"/>
      <c r="F44" s="155"/>
      <c r="G44" s="155"/>
      <c r="H44" s="155"/>
      <c r="I44" s="155"/>
      <c r="J44" s="155"/>
      <c r="K44" s="155"/>
      <c r="L44" s="155"/>
      <c r="M44" s="155"/>
      <c r="N44" s="155"/>
      <c r="O44" s="155"/>
      <c r="P44" s="155"/>
      <c r="Q44" s="155"/>
    </row>
    <row r="45" spans="1:28" s="5" customFormat="1" ht="11.35" x14ac:dyDescent="0.35">
      <c r="A45" s="7" t="s">
        <v>279</v>
      </c>
      <c r="B45" s="6"/>
      <c r="C45" s="6"/>
      <c r="D45" s="7"/>
      <c r="E45" s="7"/>
      <c r="F45" s="7"/>
      <c r="G45" s="7"/>
      <c r="H45" s="7"/>
      <c r="I45" s="7"/>
      <c r="J45" s="7"/>
      <c r="K45" s="7"/>
      <c r="L45" s="7"/>
      <c r="M45" s="7"/>
      <c r="N45" s="7"/>
      <c r="O45" s="7"/>
      <c r="P45" s="7"/>
      <c r="Q45" s="7"/>
    </row>
    <row r="46" spans="1:28" s="5" customFormat="1" ht="11.35" x14ac:dyDescent="0.35">
      <c r="A46" s="7" t="s">
        <v>280</v>
      </c>
      <c r="B46" s="6"/>
      <c r="C46" s="6"/>
      <c r="D46" s="7"/>
      <c r="E46" s="7"/>
      <c r="F46" s="7"/>
      <c r="G46" s="7"/>
      <c r="H46" s="7"/>
      <c r="I46" s="7"/>
      <c r="J46" s="7"/>
      <c r="K46" s="7"/>
      <c r="L46" s="7"/>
      <c r="M46" s="7"/>
      <c r="N46" s="7"/>
      <c r="O46" s="7"/>
      <c r="P46" s="7"/>
      <c r="Q46" s="7"/>
    </row>
    <row r="47" spans="1:28" s="5" customFormat="1" ht="11.35" x14ac:dyDescent="0.35">
      <c r="A47" s="155" t="s">
        <v>281</v>
      </c>
      <c r="B47" s="155"/>
      <c r="C47" s="155"/>
      <c r="D47" s="155"/>
      <c r="E47" s="155"/>
      <c r="F47" s="155"/>
      <c r="G47" s="155"/>
      <c r="H47" s="155"/>
      <c r="I47" s="155"/>
      <c r="J47" s="155"/>
      <c r="K47" s="155"/>
      <c r="L47" s="155"/>
      <c r="M47" s="155"/>
      <c r="N47" s="155"/>
      <c r="O47" s="155"/>
      <c r="P47" s="155"/>
      <c r="Q47" s="155"/>
    </row>
    <row r="48" spans="1:28" s="5" customFormat="1" ht="11.35" x14ac:dyDescent="0.35">
      <c r="A48" s="155" t="s">
        <v>282</v>
      </c>
      <c r="B48" s="155"/>
      <c r="C48" s="155"/>
      <c r="D48" s="155"/>
      <c r="E48" s="155"/>
      <c r="F48" s="155"/>
      <c r="G48" s="155"/>
      <c r="H48" s="155"/>
      <c r="I48" s="155"/>
      <c r="J48" s="155"/>
      <c r="K48" s="155"/>
      <c r="L48" s="155"/>
      <c r="M48" s="155"/>
      <c r="N48" s="155"/>
      <c r="O48" s="155"/>
      <c r="P48" s="155"/>
      <c r="Q48" s="155"/>
    </row>
    <row r="49" spans="1:17" s="5" customFormat="1" ht="11.35" x14ac:dyDescent="0.35">
      <c r="A49" s="155" t="s">
        <v>283</v>
      </c>
      <c r="B49" s="155"/>
      <c r="C49" s="155"/>
      <c r="D49" s="155"/>
      <c r="E49" s="155"/>
      <c r="F49" s="155"/>
      <c r="G49" s="155"/>
      <c r="H49" s="155"/>
      <c r="I49" s="155"/>
      <c r="J49" s="155"/>
      <c r="K49" s="155"/>
      <c r="L49" s="155"/>
      <c r="M49" s="155"/>
      <c r="N49" s="155"/>
      <c r="O49" s="155"/>
      <c r="P49" s="155"/>
      <c r="Q49" s="155"/>
    </row>
    <row r="50" spans="1:17" s="5" customFormat="1" ht="11.35" x14ac:dyDescent="0.35">
      <c r="A50" s="155" t="s">
        <v>284</v>
      </c>
      <c r="B50" s="155"/>
      <c r="C50" s="155"/>
      <c r="D50" s="155"/>
      <c r="E50" s="155"/>
      <c r="F50" s="155"/>
      <c r="G50" s="155"/>
      <c r="H50" s="155"/>
      <c r="I50" s="155"/>
      <c r="J50" s="155"/>
      <c r="K50" s="155"/>
      <c r="L50" s="155"/>
      <c r="M50" s="155"/>
      <c r="N50" s="155"/>
      <c r="O50" s="155"/>
      <c r="P50" s="155"/>
      <c r="Q50" s="155"/>
    </row>
    <row r="51" spans="1:17" s="5" customFormat="1" ht="11.35" x14ac:dyDescent="0.35">
      <c r="A51" s="155" t="s">
        <v>285</v>
      </c>
      <c r="B51" s="155"/>
      <c r="C51" s="155"/>
      <c r="D51" s="155"/>
      <c r="E51" s="155"/>
      <c r="F51" s="155"/>
      <c r="G51" s="155"/>
      <c r="H51" s="155"/>
      <c r="I51" s="155"/>
      <c r="J51" s="155"/>
      <c r="K51" s="155"/>
      <c r="L51" s="155"/>
      <c r="M51" s="155"/>
      <c r="N51" s="155"/>
      <c r="O51" s="155"/>
      <c r="P51" s="155"/>
      <c r="Q51" s="155"/>
    </row>
    <row r="52" spans="1:17" s="5" customFormat="1" ht="11.35" x14ac:dyDescent="0.35">
      <c r="A52" s="155" t="s">
        <v>286</v>
      </c>
      <c r="B52" s="155"/>
      <c r="C52" s="155"/>
      <c r="D52" s="155"/>
      <c r="E52" s="155"/>
      <c r="F52" s="155"/>
      <c r="G52" s="155"/>
      <c r="H52" s="155"/>
      <c r="I52" s="155"/>
      <c r="J52" s="155"/>
      <c r="K52" s="155"/>
      <c r="L52" s="155"/>
      <c r="M52" s="155"/>
      <c r="N52" s="155"/>
      <c r="O52" s="155"/>
      <c r="P52" s="155"/>
      <c r="Q52" s="155"/>
    </row>
  </sheetData>
  <mergeCells count="88">
    <mergeCell ref="A34:F34"/>
    <mergeCell ref="G34:I34"/>
    <mergeCell ref="J34:K34"/>
    <mergeCell ref="G26:I27"/>
    <mergeCell ref="L26:P27"/>
    <mergeCell ref="L34:P34"/>
    <mergeCell ref="A29:F29"/>
    <mergeCell ref="G29:I29"/>
    <mergeCell ref="J29:K29"/>
    <mergeCell ref="L29:P29"/>
    <mergeCell ref="A30:F30"/>
    <mergeCell ref="G30:I30"/>
    <mergeCell ref="J30:K30"/>
    <mergeCell ref="L30:P30"/>
    <mergeCell ref="A12:Q12"/>
    <mergeCell ref="A33:F33"/>
    <mergeCell ref="G33:I33"/>
    <mergeCell ref="J33:K33"/>
    <mergeCell ref="L33:P33"/>
    <mergeCell ref="A32:F32"/>
    <mergeCell ref="G32:I32"/>
    <mergeCell ref="J32:K32"/>
    <mergeCell ref="L32:P32"/>
    <mergeCell ref="G22:I22"/>
    <mergeCell ref="J22:K22"/>
    <mergeCell ref="L22:P22"/>
    <mergeCell ref="A23:F23"/>
    <mergeCell ref="G23:I23"/>
    <mergeCell ref="J23:K23"/>
    <mergeCell ref="L23:P23"/>
    <mergeCell ref="A9:Q9"/>
    <mergeCell ref="A28:F28"/>
    <mergeCell ref="G28:I28"/>
    <mergeCell ref="J28:K28"/>
    <mergeCell ref="L28:P28"/>
    <mergeCell ref="J20:K20"/>
    <mergeCell ref="L20:P20"/>
    <mergeCell ref="A21:F21"/>
    <mergeCell ref="G21:I21"/>
    <mergeCell ref="J21:K21"/>
    <mergeCell ref="L21:P21"/>
    <mergeCell ref="A26:F26"/>
    <mergeCell ref="A24:F24"/>
    <mergeCell ref="G24:I24"/>
    <mergeCell ref="J24:K24"/>
    <mergeCell ref="A25:F25"/>
    <mergeCell ref="A52:Q52"/>
    <mergeCell ref="G25:I25"/>
    <mergeCell ref="J25:K25"/>
    <mergeCell ref="L25:P25"/>
    <mergeCell ref="A20:F20"/>
    <mergeCell ref="G20:I20"/>
    <mergeCell ref="L24:P24"/>
    <mergeCell ref="A22:F22"/>
    <mergeCell ref="A35:F35"/>
    <mergeCell ref="G35:I35"/>
    <mergeCell ref="J35:K35"/>
    <mergeCell ref="L35:P35"/>
    <mergeCell ref="A31:F31"/>
    <mergeCell ref="G31:I31"/>
    <mergeCell ref="J31:K31"/>
    <mergeCell ref="L31:P31"/>
    <mergeCell ref="A18:F19"/>
    <mergeCell ref="G18:I19"/>
    <mergeCell ref="J18:K19"/>
    <mergeCell ref="L18:P19"/>
    <mergeCell ref="Q18:Q19"/>
    <mergeCell ref="A13:Q13"/>
    <mergeCell ref="A17:F17"/>
    <mergeCell ref="G17:I17"/>
    <mergeCell ref="J17:K17"/>
    <mergeCell ref="L17:Q17"/>
    <mergeCell ref="A1:Q1"/>
    <mergeCell ref="A37:Q37"/>
    <mergeCell ref="A49:Q49"/>
    <mergeCell ref="A50:Q50"/>
    <mergeCell ref="A51:Q51"/>
    <mergeCell ref="P3:Q3"/>
    <mergeCell ref="E3:L3"/>
    <mergeCell ref="C7:D7"/>
    <mergeCell ref="A48:Q48"/>
    <mergeCell ref="I7:K7"/>
    <mergeCell ref="A43:Q43"/>
    <mergeCell ref="A44:Q44"/>
    <mergeCell ref="A47:Q47"/>
    <mergeCell ref="A10:Q10"/>
    <mergeCell ref="A27:F27"/>
    <mergeCell ref="J26:K27"/>
  </mergeCells>
  <conditionalFormatting sqref="J20:K25 J26 J28:K35">
    <cfRule type="containsText" dxfId="146" priority="1" operator="containsText" text="L">
      <formula>NOT(ISERROR(SEARCH("L",J20)))</formula>
    </cfRule>
    <cfRule type="containsText" dxfId="145" priority="2" operator="containsText" text="M">
      <formula>NOT(ISERROR(SEARCH("M",J20)))</formula>
    </cfRule>
    <cfRule type="containsText" dxfId="144" priority="3" operator="containsText" text="H">
      <formula>NOT(ISERROR(SEARCH("H",J20)))</formula>
    </cfRule>
  </conditionalFormatting>
  <hyperlinks>
    <hyperlink ref="A10" r:id="rId1" xr:uid="{00000000-0004-0000-0400-000000000000}"/>
    <hyperlink ref="A27:F27" r:id="rId2" display="SH2OUT Guide to Water Quality for Open Water Events" xr:uid="{00000000-0004-0000-0400-000001000000}"/>
  </hyperlinks>
  <pageMargins left="0.70866141732283472" right="0.70866141732283472" top="0.55118110236220474" bottom="0.55118110236220474" header="0.31496062992125984" footer="0.31496062992125984"/>
  <pageSetup paperSize="9" orientation="landscape" r:id="rId3"/>
  <headerFooter scaleWithDoc="0" alignWithMargins="0"/>
  <drawing r:id="rId4"/>
  <legacyDrawing r:id="rId5"/>
  <legacyDrawingHF r:id="rId6"/>
  <oleObjects>
    <mc:AlternateContent xmlns:mc="http://schemas.openxmlformats.org/markup-compatibility/2006">
      <mc:Choice Requires="x14">
        <oleObject progId="Acrobat Document" dvAspect="DVASPECT_ICON" shapeId="2053" r:id="rId7">
          <objectPr defaultSize="0" r:id="rId8">
            <anchor moveWithCells="1">
              <from>
                <xdr:col>0</xdr:col>
                <xdr:colOff>182033</xdr:colOff>
                <xdr:row>12</xdr:row>
                <xdr:rowOff>884767</xdr:rowOff>
              </from>
              <to>
                <xdr:col>1</xdr:col>
                <xdr:colOff>546100</xdr:colOff>
                <xdr:row>12</xdr:row>
                <xdr:rowOff>1570567</xdr:rowOff>
              </to>
            </anchor>
          </objectPr>
        </oleObject>
      </mc:Choice>
      <mc:Fallback>
        <oleObject progId="Acrobat Document" dvAspect="DVASPECT_ICON" shapeId="2053" r:id="rId7"/>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'Dropdown Options'!$E$1:$E$6</xm:f>
          </x14:formula1>
          <xm:sqref>J20:K35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4EC1E0"/>
  </sheetPr>
  <dimension ref="A1:AB31"/>
  <sheetViews>
    <sheetView zoomScaleNormal="100" zoomScaleSheetLayoutView="100" workbookViewId="0">
      <selection sqref="A1:Q1"/>
    </sheetView>
  </sheetViews>
  <sheetFormatPr defaultColWidth="9.3046875" defaultRowHeight="12.7" x14ac:dyDescent="0.35"/>
  <cols>
    <col min="1" max="13" width="10" style="2" customWidth="1"/>
    <col min="14" max="14" width="13.3046875" style="2" customWidth="1"/>
    <col min="15" max="17" width="10" style="2" customWidth="1"/>
    <col min="18" max="26" width="9.3046875" style="2"/>
    <col min="27" max="27" width="59.15234375" style="2" hidden="1" customWidth="1"/>
    <col min="28" max="28" width="52.4609375" style="2" hidden="1" customWidth="1"/>
    <col min="29" max="16384" width="9.3046875" style="2"/>
  </cols>
  <sheetData>
    <row r="1" spans="1:28" s="12" customFormat="1" ht="21" customHeight="1" x14ac:dyDescent="0.35">
      <c r="A1" s="98" t="s">
        <v>164</v>
      </c>
      <c r="B1" s="98"/>
      <c r="C1" s="98"/>
      <c r="D1" s="98"/>
      <c r="E1" s="98"/>
      <c r="F1" s="98"/>
      <c r="G1" s="98"/>
      <c r="H1" s="98"/>
      <c r="I1" s="98"/>
      <c r="J1" s="98"/>
      <c r="K1" s="98"/>
      <c r="L1" s="98"/>
      <c r="M1" s="98"/>
      <c r="N1" s="98"/>
      <c r="O1" s="98"/>
      <c r="P1" s="98"/>
      <c r="Q1" s="108"/>
    </row>
    <row r="2" spans="1:28" ht="3.75" customHeight="1" x14ac:dyDescent="0.35">
      <c r="B2" s="4"/>
      <c r="C2" s="4"/>
    </row>
    <row r="3" spans="1:28" ht="13" x14ac:dyDescent="0.35">
      <c r="A3" s="26" t="s">
        <v>187</v>
      </c>
      <c r="B3" s="26"/>
      <c r="C3" s="26"/>
      <c r="D3" s="26"/>
      <c r="E3" s="80"/>
      <c r="F3" s="80"/>
      <c r="G3" s="80"/>
      <c r="H3" s="80"/>
      <c r="I3" s="80"/>
      <c r="J3" s="80"/>
      <c r="K3" s="80"/>
      <c r="L3" s="80"/>
      <c r="N3" s="26" t="s">
        <v>163</v>
      </c>
      <c r="O3" s="26"/>
      <c r="P3" s="94"/>
      <c r="Q3" s="94"/>
    </row>
    <row r="4" spans="1:28" ht="3.75" customHeight="1" x14ac:dyDescent="0.35"/>
    <row r="5" spans="1:28" ht="13" x14ac:dyDescent="0.35">
      <c r="A5" s="26" t="s">
        <v>188</v>
      </c>
      <c r="B5" s="26"/>
      <c r="C5" s="26"/>
      <c r="D5" s="26"/>
      <c r="E5" s="26"/>
      <c r="F5" s="26"/>
      <c r="G5" s="26"/>
      <c r="H5" s="26"/>
      <c r="I5" s="77"/>
      <c r="J5" s="77"/>
      <c r="K5" s="77"/>
      <c r="L5" s="77"/>
      <c r="N5" s="26" t="s">
        <v>224</v>
      </c>
      <c r="O5" s="26"/>
      <c r="P5" s="173"/>
      <c r="Q5" s="174"/>
    </row>
    <row r="6" spans="1:28" ht="3.75" customHeight="1" x14ac:dyDescent="0.35"/>
    <row r="7" spans="1:28" ht="13" x14ac:dyDescent="0.35">
      <c r="A7" s="1" t="s">
        <v>251</v>
      </c>
      <c r="B7" s="1"/>
      <c r="C7" s="1"/>
      <c r="D7" s="1"/>
      <c r="E7" s="77"/>
      <c r="F7" s="77"/>
      <c r="G7" s="77"/>
      <c r="H7" s="77"/>
      <c r="J7" s="26" t="s">
        <v>232</v>
      </c>
      <c r="K7" s="26"/>
      <c r="L7" s="26"/>
      <c r="M7" s="26"/>
      <c r="N7" s="170"/>
      <c r="O7" s="171"/>
      <c r="P7" s="171"/>
      <c r="Q7" s="172"/>
    </row>
    <row r="8" spans="1:28" ht="3.75" customHeight="1" x14ac:dyDescent="0.35">
      <c r="B8" s="4"/>
      <c r="C8" s="4"/>
    </row>
    <row r="9" spans="1:28" x14ac:dyDescent="0.35">
      <c r="A9" s="2" t="s">
        <v>250</v>
      </c>
      <c r="B9" s="4"/>
      <c r="C9" s="4"/>
    </row>
    <row r="10" spans="1:28" ht="3.75" customHeight="1" x14ac:dyDescent="0.35">
      <c r="B10" s="4"/>
      <c r="C10" s="4"/>
    </row>
    <row r="11" spans="1:28" x14ac:dyDescent="0.35">
      <c r="A11" s="113" t="s">
        <v>235</v>
      </c>
      <c r="B11" s="113"/>
      <c r="C11" s="113"/>
      <c r="D11" s="113"/>
      <c r="E11" s="113"/>
      <c r="F11" s="113"/>
      <c r="G11" s="113" t="s">
        <v>14</v>
      </c>
      <c r="H11" s="113"/>
      <c r="I11" s="113"/>
      <c r="J11" s="113" t="s">
        <v>31</v>
      </c>
      <c r="K11" s="113"/>
      <c r="L11" s="113" t="s">
        <v>33</v>
      </c>
      <c r="M11" s="113"/>
      <c r="N11" s="113"/>
      <c r="O11" s="113"/>
      <c r="P11" s="113"/>
      <c r="Q11" s="113"/>
    </row>
    <row r="12" spans="1:28" ht="15" customHeight="1" x14ac:dyDescent="0.35">
      <c r="A12" s="93" t="s">
        <v>236</v>
      </c>
      <c r="B12" s="93"/>
      <c r="C12" s="93"/>
      <c r="D12" s="93"/>
      <c r="E12" s="93"/>
      <c r="F12" s="93"/>
      <c r="G12" s="133" t="s">
        <v>120</v>
      </c>
      <c r="H12" s="133"/>
      <c r="I12" s="133"/>
      <c r="J12" s="133" t="s">
        <v>38</v>
      </c>
      <c r="K12" s="133"/>
      <c r="L12" s="138" t="s">
        <v>318</v>
      </c>
      <c r="M12" s="138"/>
      <c r="N12" s="138"/>
      <c r="O12" s="138"/>
      <c r="P12" s="138"/>
      <c r="Q12" s="175" t="s">
        <v>145</v>
      </c>
    </row>
    <row r="13" spans="1:28" x14ac:dyDescent="0.35">
      <c r="A13" s="93"/>
      <c r="B13" s="93"/>
      <c r="C13" s="93"/>
      <c r="D13" s="93"/>
      <c r="E13" s="93"/>
      <c r="F13" s="93"/>
      <c r="G13" s="133"/>
      <c r="H13" s="133"/>
      <c r="I13" s="133"/>
      <c r="J13" s="133"/>
      <c r="K13" s="133"/>
      <c r="L13" s="138"/>
      <c r="M13" s="138"/>
      <c r="N13" s="138"/>
      <c r="O13" s="138"/>
      <c r="P13" s="138"/>
      <c r="Q13" s="176"/>
    </row>
    <row r="14" spans="1:28" s="50" customFormat="1" ht="20.7" x14ac:dyDescent="0.35">
      <c r="A14" s="121" t="s">
        <v>177</v>
      </c>
      <c r="B14" s="121"/>
      <c r="C14" s="121"/>
      <c r="D14" s="121"/>
      <c r="E14" s="121"/>
      <c r="F14" s="121"/>
      <c r="G14" s="125" t="s">
        <v>35</v>
      </c>
      <c r="H14" s="161"/>
      <c r="I14" s="126"/>
      <c r="J14" s="123"/>
      <c r="K14" s="124"/>
      <c r="L14" s="162"/>
      <c r="M14" s="162"/>
      <c r="N14" s="162"/>
      <c r="O14" s="162"/>
      <c r="P14" s="162"/>
      <c r="Q14" s="49"/>
      <c r="AA14" s="48" t="str">
        <f>A14</f>
        <v>Competitor entry to the water, risk of diving, movement around poolside</v>
      </c>
      <c r="AB14" s="48">
        <f>L14</f>
        <v>0</v>
      </c>
    </row>
    <row r="15" spans="1:28" s="47" customFormat="1" ht="20.7" x14ac:dyDescent="0.35">
      <c r="A15" s="121" t="s">
        <v>178</v>
      </c>
      <c r="B15" s="121"/>
      <c r="C15" s="121"/>
      <c r="D15" s="121"/>
      <c r="E15" s="121"/>
      <c r="F15" s="121"/>
      <c r="G15" s="125" t="s">
        <v>35</v>
      </c>
      <c r="H15" s="161"/>
      <c r="I15" s="126"/>
      <c r="J15" s="123"/>
      <c r="K15" s="124"/>
      <c r="L15" s="162"/>
      <c r="M15" s="162"/>
      <c r="N15" s="162"/>
      <c r="O15" s="162"/>
      <c r="P15" s="162"/>
      <c r="Q15" s="49"/>
      <c r="AA15" s="48" t="str">
        <f t="shared" ref="AA15:AA22" si="0">A15</f>
        <v>Competitor exit from the water, slips and trips, movement around poolside</v>
      </c>
      <c r="AB15" s="48">
        <f t="shared" ref="AB15:AB22" si="1">L15</f>
        <v>0</v>
      </c>
    </row>
    <row r="16" spans="1:28" s="47" customFormat="1" ht="27.75" customHeight="1" x14ac:dyDescent="0.35">
      <c r="A16" s="121" t="s">
        <v>172</v>
      </c>
      <c r="B16" s="121"/>
      <c r="C16" s="121"/>
      <c r="D16" s="121"/>
      <c r="E16" s="121"/>
      <c r="F16" s="121"/>
      <c r="G16" s="125" t="s">
        <v>35</v>
      </c>
      <c r="H16" s="161"/>
      <c r="I16" s="126"/>
      <c r="J16" s="123"/>
      <c r="K16" s="124"/>
      <c r="L16" s="162"/>
      <c r="M16" s="162"/>
      <c r="N16" s="162"/>
      <c r="O16" s="162"/>
      <c r="P16" s="162"/>
      <c r="Q16" s="49"/>
      <c r="AA16" s="48" t="str">
        <f t="shared" si="0"/>
        <v>Overcrowding of competitors in swim lanes</v>
      </c>
      <c r="AB16" s="48">
        <f t="shared" si="1"/>
        <v>0</v>
      </c>
    </row>
    <row r="17" spans="1:28" s="47" customFormat="1" ht="27.75" customHeight="1" x14ac:dyDescent="0.35">
      <c r="A17" s="121" t="s">
        <v>173</v>
      </c>
      <c r="B17" s="121"/>
      <c r="C17" s="121"/>
      <c r="D17" s="121"/>
      <c r="E17" s="121"/>
      <c r="F17" s="121"/>
      <c r="G17" s="125" t="s">
        <v>174</v>
      </c>
      <c r="H17" s="161"/>
      <c r="I17" s="126"/>
      <c r="J17" s="123"/>
      <c r="K17" s="124"/>
      <c r="L17" s="162"/>
      <c r="M17" s="162"/>
      <c r="N17" s="162"/>
      <c r="O17" s="162"/>
      <c r="P17" s="162"/>
      <c r="Q17" s="49"/>
      <c r="AA17" s="48" t="str">
        <f t="shared" si="0"/>
        <v>Mixed ability swimmers in lane and what to do in case of difficulty</v>
      </c>
      <c r="AB17" s="48">
        <f t="shared" si="1"/>
        <v>0</v>
      </c>
    </row>
    <row r="18" spans="1:28" s="47" customFormat="1" ht="27.75" customHeight="1" x14ac:dyDescent="0.35">
      <c r="A18" s="121" t="s">
        <v>175</v>
      </c>
      <c r="B18" s="121"/>
      <c r="C18" s="121"/>
      <c r="D18" s="121"/>
      <c r="E18" s="121"/>
      <c r="F18" s="121"/>
      <c r="G18" s="125" t="s">
        <v>35</v>
      </c>
      <c r="H18" s="161"/>
      <c r="I18" s="126"/>
      <c r="J18" s="123"/>
      <c r="K18" s="124"/>
      <c r="L18" s="162"/>
      <c r="M18" s="162"/>
      <c r="N18" s="162"/>
      <c r="O18" s="162"/>
      <c r="P18" s="162"/>
      <c r="Q18" s="49"/>
      <c r="AA18" s="48" t="str">
        <f t="shared" si="0"/>
        <v>Swimmer conflict of direction and poor etiquette</v>
      </c>
      <c r="AB18" s="48">
        <f t="shared" si="1"/>
        <v>0</v>
      </c>
    </row>
    <row r="19" spans="1:28" s="47" customFormat="1" ht="27.75" customHeight="1" x14ac:dyDescent="0.35">
      <c r="A19" s="121" t="s">
        <v>176</v>
      </c>
      <c r="B19" s="121"/>
      <c r="C19" s="121"/>
      <c r="D19" s="121"/>
      <c r="E19" s="121"/>
      <c r="F19" s="121"/>
      <c r="G19" s="125" t="s">
        <v>35</v>
      </c>
      <c r="H19" s="161"/>
      <c r="I19" s="126"/>
      <c r="J19" s="123"/>
      <c r="K19" s="124"/>
      <c r="L19" s="162"/>
      <c r="M19" s="162"/>
      <c r="N19" s="162"/>
      <c r="O19" s="162"/>
      <c r="P19" s="162"/>
      <c r="Q19" s="49"/>
      <c r="AA19" s="48" t="str">
        <f t="shared" si="0"/>
        <v>Slips, trips on exit from pool hall, cuts to bare feet</v>
      </c>
      <c r="AB19" s="48">
        <f t="shared" si="1"/>
        <v>0</v>
      </c>
    </row>
    <row r="20" spans="1:28" s="50" customFormat="1" ht="27.75" customHeight="1" x14ac:dyDescent="0.35">
      <c r="A20" s="121" t="s">
        <v>154</v>
      </c>
      <c r="B20" s="121"/>
      <c r="C20" s="121"/>
      <c r="D20" s="121"/>
      <c r="E20" s="121"/>
      <c r="F20" s="121"/>
      <c r="G20" s="125" t="s">
        <v>174</v>
      </c>
      <c r="H20" s="161"/>
      <c r="I20" s="126"/>
      <c r="J20" s="123"/>
      <c r="K20" s="124"/>
      <c r="L20" s="162"/>
      <c r="M20" s="162"/>
      <c r="N20" s="162"/>
      <c r="O20" s="162"/>
      <c r="P20" s="162"/>
      <c r="Q20" s="49"/>
      <c r="AA20" s="48" t="str">
        <f t="shared" si="0"/>
        <v>Conflict with other venue users</v>
      </c>
      <c r="AB20" s="48">
        <f t="shared" si="1"/>
        <v>0</v>
      </c>
    </row>
    <row r="21" spans="1:28" s="47" customFormat="1" ht="27" customHeight="1" x14ac:dyDescent="0.35">
      <c r="A21" s="118"/>
      <c r="B21" s="119"/>
      <c r="C21" s="119"/>
      <c r="D21" s="119"/>
      <c r="E21" s="119"/>
      <c r="F21" s="120"/>
      <c r="G21" s="125"/>
      <c r="H21" s="161"/>
      <c r="I21" s="126"/>
      <c r="J21" s="123"/>
      <c r="K21" s="124"/>
      <c r="L21" s="163"/>
      <c r="M21" s="164"/>
      <c r="N21" s="164"/>
      <c r="O21" s="164"/>
      <c r="P21" s="165"/>
      <c r="Q21" s="49"/>
      <c r="AA21" s="48">
        <f t="shared" si="0"/>
        <v>0</v>
      </c>
      <c r="AB21" s="48">
        <f t="shared" si="1"/>
        <v>0</v>
      </c>
    </row>
    <row r="22" spans="1:28" s="47" customFormat="1" ht="27" customHeight="1" x14ac:dyDescent="0.35">
      <c r="A22" s="121"/>
      <c r="B22" s="121"/>
      <c r="C22" s="121"/>
      <c r="D22" s="121"/>
      <c r="E22" s="121"/>
      <c r="F22" s="121"/>
      <c r="G22" s="125"/>
      <c r="H22" s="161"/>
      <c r="I22" s="126"/>
      <c r="J22" s="123"/>
      <c r="K22" s="124"/>
      <c r="L22" s="162"/>
      <c r="M22" s="162"/>
      <c r="N22" s="162"/>
      <c r="O22" s="162"/>
      <c r="P22" s="162"/>
      <c r="Q22" s="49"/>
      <c r="AA22" s="48">
        <f t="shared" si="0"/>
        <v>0</v>
      </c>
      <c r="AB22" s="48">
        <f t="shared" si="1"/>
        <v>0</v>
      </c>
    </row>
    <row r="23" spans="1:28" ht="3.75" customHeight="1" x14ac:dyDescent="0.35"/>
    <row r="24" spans="1:28" s="5" customFormat="1" ht="13.5" customHeight="1" x14ac:dyDescent="0.35">
      <c r="A24" s="177" t="s">
        <v>165</v>
      </c>
      <c r="B24" s="177"/>
      <c r="C24" s="177"/>
      <c r="D24" s="177"/>
      <c r="E24" s="177"/>
      <c r="F24" s="177"/>
      <c r="G24" s="177"/>
      <c r="H24" s="177"/>
      <c r="I24" s="177"/>
      <c r="J24" s="177"/>
      <c r="K24" s="177"/>
      <c r="L24" s="177"/>
      <c r="M24" s="177"/>
      <c r="N24" s="177"/>
      <c r="O24" s="177"/>
      <c r="P24" s="177"/>
      <c r="Q24" s="177"/>
    </row>
    <row r="25" spans="1:28" s="5" customFormat="1" ht="11.35" x14ac:dyDescent="0.35">
      <c r="A25" s="7" t="s">
        <v>166</v>
      </c>
      <c r="B25" s="6"/>
      <c r="C25" s="6"/>
      <c r="D25" s="7"/>
      <c r="E25" s="7"/>
      <c r="F25" s="7"/>
      <c r="G25" s="7"/>
      <c r="H25" s="7"/>
      <c r="I25" s="7"/>
      <c r="J25" s="7"/>
      <c r="K25" s="7"/>
      <c r="L25" s="7"/>
      <c r="M25" s="7"/>
      <c r="N25" s="7"/>
      <c r="O25" s="7"/>
      <c r="P25" s="7"/>
      <c r="Q25" s="7"/>
    </row>
    <row r="26" spans="1:28" s="5" customFormat="1" ht="11.35" x14ac:dyDescent="0.35">
      <c r="A26" s="7" t="s">
        <v>167</v>
      </c>
      <c r="B26" s="6"/>
      <c r="C26" s="6"/>
      <c r="D26" s="7"/>
      <c r="E26" s="7"/>
      <c r="F26" s="7"/>
      <c r="G26" s="7"/>
      <c r="H26" s="7"/>
      <c r="I26" s="7"/>
      <c r="J26" s="7"/>
      <c r="K26" s="7"/>
      <c r="L26" s="7"/>
      <c r="M26" s="7"/>
      <c r="N26" s="7"/>
      <c r="O26" s="7"/>
      <c r="P26" s="7"/>
      <c r="Q26" s="7"/>
    </row>
    <row r="27" spans="1:28" s="5" customFormat="1" ht="11.35" x14ac:dyDescent="0.35">
      <c r="A27" s="7" t="s">
        <v>168</v>
      </c>
      <c r="B27" s="6"/>
      <c r="C27" s="6"/>
      <c r="D27" s="7"/>
      <c r="E27" s="7"/>
      <c r="F27" s="7"/>
      <c r="G27" s="7"/>
      <c r="H27" s="7"/>
      <c r="I27" s="7"/>
      <c r="J27" s="7"/>
      <c r="K27" s="7"/>
      <c r="L27" s="7"/>
      <c r="M27" s="7"/>
      <c r="N27" s="7"/>
      <c r="O27" s="7"/>
      <c r="P27" s="7"/>
      <c r="Q27" s="7"/>
    </row>
    <row r="28" spans="1:28" s="5" customFormat="1" ht="11.35" x14ac:dyDescent="0.35">
      <c r="A28" s="7" t="s">
        <v>169</v>
      </c>
      <c r="B28" s="6"/>
      <c r="C28" s="6"/>
      <c r="D28" s="7"/>
      <c r="E28" s="7"/>
      <c r="F28" s="7"/>
      <c r="G28" s="7"/>
      <c r="H28" s="7"/>
      <c r="I28" s="7"/>
      <c r="J28" s="7"/>
      <c r="K28" s="7"/>
      <c r="L28" s="7"/>
      <c r="M28" s="7"/>
      <c r="N28" s="7"/>
      <c r="O28" s="7"/>
      <c r="P28" s="7"/>
      <c r="Q28" s="7"/>
    </row>
    <row r="29" spans="1:28" s="5" customFormat="1" ht="11.35" x14ac:dyDescent="0.35">
      <c r="A29" s="7" t="s">
        <v>171</v>
      </c>
      <c r="B29" s="6"/>
      <c r="C29" s="6"/>
      <c r="D29" s="7"/>
      <c r="E29" s="7"/>
      <c r="F29" s="7"/>
      <c r="G29" s="7"/>
      <c r="H29" s="7"/>
      <c r="I29" s="7"/>
      <c r="J29" s="7"/>
      <c r="K29" s="7"/>
      <c r="L29" s="7"/>
      <c r="M29" s="7"/>
      <c r="N29" s="7"/>
      <c r="O29" s="7"/>
      <c r="P29" s="7"/>
      <c r="Q29" s="7"/>
    </row>
    <row r="30" spans="1:28" s="5" customFormat="1" ht="11.35" x14ac:dyDescent="0.35">
      <c r="A30" s="155" t="s">
        <v>170</v>
      </c>
      <c r="B30" s="155"/>
      <c r="C30" s="155"/>
      <c r="D30" s="155"/>
      <c r="E30" s="155"/>
      <c r="F30" s="155"/>
      <c r="G30" s="155"/>
      <c r="H30" s="155"/>
      <c r="I30" s="155"/>
      <c r="J30" s="155"/>
      <c r="K30" s="155"/>
      <c r="L30" s="155"/>
      <c r="M30" s="155"/>
      <c r="N30" s="155"/>
      <c r="O30" s="155"/>
      <c r="P30" s="155"/>
      <c r="Q30" s="155"/>
    </row>
    <row r="31" spans="1:28" s="5" customFormat="1" ht="11.35" x14ac:dyDescent="0.35">
      <c r="A31" s="155" t="s">
        <v>209</v>
      </c>
      <c r="B31" s="155"/>
      <c r="C31" s="155"/>
      <c r="D31" s="155"/>
      <c r="E31" s="155"/>
      <c r="F31" s="155"/>
      <c r="G31" s="155"/>
      <c r="H31" s="155"/>
      <c r="I31" s="155"/>
      <c r="J31" s="155"/>
      <c r="K31" s="155"/>
      <c r="L31" s="155"/>
      <c r="M31" s="155"/>
      <c r="N31" s="155"/>
      <c r="O31" s="155"/>
      <c r="P31" s="155"/>
      <c r="Q31" s="155"/>
    </row>
  </sheetData>
  <mergeCells count="55">
    <mergeCell ref="A19:F19"/>
    <mergeCell ref="G19:I19"/>
    <mergeCell ref="J19:K19"/>
    <mergeCell ref="L19:P19"/>
    <mergeCell ref="A17:F17"/>
    <mergeCell ref="G17:I17"/>
    <mergeCell ref="J17:K17"/>
    <mergeCell ref="L17:P17"/>
    <mergeCell ref="A18:F18"/>
    <mergeCell ref="G18:I18"/>
    <mergeCell ref="J18:K18"/>
    <mergeCell ref="L18:P18"/>
    <mergeCell ref="G22:I22"/>
    <mergeCell ref="J22:K22"/>
    <mergeCell ref="L22:P22"/>
    <mergeCell ref="A20:F20"/>
    <mergeCell ref="G20:I20"/>
    <mergeCell ref="J20:K20"/>
    <mergeCell ref="L20:P20"/>
    <mergeCell ref="A21:F21"/>
    <mergeCell ref="G21:I21"/>
    <mergeCell ref="J21:K21"/>
    <mergeCell ref="L21:P21"/>
    <mergeCell ref="A14:F14"/>
    <mergeCell ref="G14:I14"/>
    <mergeCell ref="J14:K14"/>
    <mergeCell ref="L14:P14"/>
    <mergeCell ref="A31:Q31"/>
    <mergeCell ref="A24:Q24"/>
    <mergeCell ref="A30:Q30"/>
    <mergeCell ref="L15:P15"/>
    <mergeCell ref="A16:F16"/>
    <mergeCell ref="G16:I16"/>
    <mergeCell ref="J16:K16"/>
    <mergeCell ref="L16:P16"/>
    <mergeCell ref="A15:F15"/>
    <mergeCell ref="G15:I15"/>
    <mergeCell ref="J15:K15"/>
    <mergeCell ref="A22:F22"/>
    <mergeCell ref="A11:F11"/>
    <mergeCell ref="G11:I11"/>
    <mergeCell ref="J11:K11"/>
    <mergeCell ref="L11:Q11"/>
    <mergeCell ref="A12:F13"/>
    <mergeCell ref="G12:I13"/>
    <mergeCell ref="J12:K13"/>
    <mergeCell ref="L12:P13"/>
    <mergeCell ref="Q12:Q13"/>
    <mergeCell ref="N7:Q7"/>
    <mergeCell ref="E7:H7"/>
    <mergeCell ref="A1:Q1"/>
    <mergeCell ref="E3:L3"/>
    <mergeCell ref="P3:Q3"/>
    <mergeCell ref="P5:Q5"/>
    <mergeCell ref="I5:L5"/>
  </mergeCells>
  <conditionalFormatting sqref="J14:K22">
    <cfRule type="containsText" dxfId="143" priority="1" operator="containsText" text="L">
      <formula>NOT(ISERROR(SEARCH("L",J14)))</formula>
    </cfRule>
    <cfRule type="containsText" dxfId="142" priority="2" operator="containsText" text="M">
      <formula>NOT(ISERROR(SEARCH("M",J14)))</formula>
    </cfRule>
    <cfRule type="containsText" dxfId="141" priority="3" operator="containsText" text="H">
      <formula>NOT(ISERROR(SEARCH("H",J14)))</formula>
    </cfRule>
  </conditionalFormatting>
  <pageMargins left="0.70866141732283472" right="0.70866141732283472" top="0.55118110236220474" bottom="0.55118110236220474" header="0.31496062992125984" footer="0.31496062992125984"/>
  <pageSetup paperSize="9" orientation="landscape" r:id="rId1"/>
  <headerFooter scaleWithDoc="0" alignWithMargins="0"/>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'Dropdown Options'!$C$1:$C$3</xm:f>
          </x14:formula1>
          <xm:sqref>N7:Q7</xm:sqref>
        </x14:dataValidation>
        <x14:dataValidation type="list" allowBlank="1" showInputMessage="1" showErrorMessage="1" xr:uid="{00000000-0002-0000-0500-000001000000}">
          <x14:formula1>
            <xm:f>'Dropdown Options'!$E$1:$E$6</xm:f>
          </x14:formula1>
          <xm:sqref>J14:K22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4EC1E0"/>
  </sheetPr>
  <dimension ref="A1:Y80"/>
  <sheetViews>
    <sheetView topLeftCell="A81" zoomScaleNormal="100" zoomScaleSheetLayoutView="100" workbookViewId="0">
      <selection activeCell="N26" sqref="N26"/>
    </sheetView>
  </sheetViews>
  <sheetFormatPr defaultColWidth="9.3046875" defaultRowHeight="12.7" x14ac:dyDescent="0.35"/>
  <cols>
    <col min="1" max="1" width="4.69140625" style="2" customWidth="1"/>
    <col min="2" max="2" width="8.84375" style="4" customWidth="1"/>
    <col min="3" max="3" width="6.4609375" style="4" customWidth="1"/>
    <col min="4" max="4" width="7.4609375" style="2" customWidth="1"/>
    <col min="5" max="5" width="12.4609375" style="2" customWidth="1"/>
    <col min="6" max="9" width="10" style="2" customWidth="1"/>
    <col min="10" max="10" width="10.3046875" style="2" customWidth="1"/>
    <col min="11" max="11" width="3" style="2" customWidth="1"/>
    <col min="12" max="12" width="6.69140625" style="2" customWidth="1"/>
    <col min="13" max="13" width="10" style="2" customWidth="1"/>
    <col min="14" max="14" width="25" style="2" customWidth="1"/>
    <col min="15" max="16" width="10" style="2" customWidth="1"/>
    <col min="17" max="18" width="9.15234375" style="2" customWidth="1"/>
    <col min="19" max="21" width="9.3046875" style="2"/>
    <col min="22" max="22" width="49.15234375" style="2" hidden="1" customWidth="1"/>
    <col min="23" max="23" width="70" style="2" hidden="1" customWidth="1"/>
    <col min="24" max="24" width="41.69140625" style="2" hidden="1" customWidth="1"/>
    <col min="25" max="25" width="44.15234375" style="2" hidden="1" customWidth="1"/>
    <col min="26" max="16384" width="9.3046875" style="2"/>
  </cols>
  <sheetData>
    <row r="1" spans="1:23" s="12" customFormat="1" ht="21" customHeight="1" x14ac:dyDescent="0.35">
      <c r="A1" s="98" t="s">
        <v>107</v>
      </c>
      <c r="B1" s="98"/>
      <c r="C1" s="98"/>
      <c r="D1" s="98"/>
      <c r="E1" s="98"/>
      <c r="F1" s="98"/>
      <c r="G1" s="98"/>
      <c r="H1" s="98"/>
      <c r="I1" s="98"/>
      <c r="J1" s="98"/>
      <c r="K1" s="98"/>
      <c r="L1" s="98"/>
      <c r="M1" s="98"/>
      <c r="N1" s="98"/>
      <c r="O1" s="98"/>
      <c r="P1" s="98"/>
      <c r="Q1" s="98"/>
      <c r="R1" s="108"/>
    </row>
    <row r="2" spans="1:23" ht="3.75" customHeight="1" x14ac:dyDescent="0.35"/>
    <row r="3" spans="1:23" s="47" customFormat="1" ht="13.5" customHeight="1" x14ac:dyDescent="0.35">
      <c r="A3" s="61" t="s">
        <v>297</v>
      </c>
      <c r="B3" s="2"/>
      <c r="C3" s="2"/>
      <c r="D3" s="2"/>
      <c r="E3" s="2"/>
      <c r="F3" s="2"/>
      <c r="G3" s="2"/>
      <c r="H3" s="2"/>
      <c r="I3" s="2"/>
      <c r="J3" s="2"/>
      <c r="K3" s="2"/>
      <c r="L3" s="2"/>
      <c r="M3" s="2"/>
      <c r="N3" s="2"/>
      <c r="O3" s="2"/>
      <c r="P3" s="2"/>
      <c r="Q3" s="2"/>
      <c r="R3" s="2"/>
      <c r="V3" s="48"/>
      <c r="W3" s="48"/>
    </row>
    <row r="4" spans="1:23" x14ac:dyDescent="0.35">
      <c r="A4" s="64" t="s">
        <v>315</v>
      </c>
    </row>
    <row r="5" spans="1:23" ht="3.75" customHeight="1" x14ac:dyDescent="0.35"/>
    <row r="6" spans="1:23" x14ac:dyDescent="0.35">
      <c r="A6" s="189" t="s">
        <v>25</v>
      </c>
      <c r="B6" s="189"/>
      <c r="C6" s="189"/>
      <c r="D6" s="189"/>
      <c r="E6" s="189"/>
      <c r="F6" s="189"/>
      <c r="G6" s="189"/>
      <c r="H6" s="189"/>
      <c r="I6" s="189"/>
      <c r="J6" s="189"/>
      <c r="K6" s="189"/>
      <c r="L6" s="189"/>
      <c r="M6" s="189"/>
    </row>
    <row r="7" spans="1:23" s="8" customFormat="1" ht="97.5" customHeight="1" x14ac:dyDescent="0.35">
      <c r="A7" s="188" t="s">
        <v>552</v>
      </c>
      <c r="B7" s="188"/>
      <c r="C7" s="188"/>
      <c r="D7" s="188"/>
      <c r="E7" s="188"/>
      <c r="F7" s="188"/>
      <c r="G7" s="188"/>
      <c r="H7" s="188"/>
      <c r="I7" s="188"/>
      <c r="J7" s="188"/>
      <c r="K7" s="188"/>
      <c r="L7" s="188"/>
      <c r="M7" s="188"/>
      <c r="N7" s="188"/>
      <c r="O7" s="188"/>
      <c r="P7" s="188"/>
      <c r="Q7" s="188"/>
      <c r="R7" s="188"/>
    </row>
    <row r="8" spans="1:23" ht="3.75" customHeight="1" x14ac:dyDescent="0.35"/>
    <row r="9" spans="1:23" x14ac:dyDescent="0.35">
      <c r="A9" s="2" t="s">
        <v>295</v>
      </c>
    </row>
    <row r="10" spans="1:23" ht="3.75" customHeight="1" x14ac:dyDescent="0.35"/>
    <row r="11" spans="1:23" x14ac:dyDescent="0.35">
      <c r="A11" s="113" t="s">
        <v>235</v>
      </c>
      <c r="B11" s="113"/>
      <c r="C11" s="113"/>
      <c r="D11" s="113"/>
      <c r="E11" s="113"/>
      <c r="F11" s="113"/>
      <c r="G11" s="190" t="s">
        <v>14</v>
      </c>
      <c r="H11" s="191"/>
      <c r="I11" s="192"/>
      <c r="J11" s="113" t="s">
        <v>31</v>
      </c>
      <c r="K11" s="113"/>
      <c r="L11" s="113" t="s">
        <v>33</v>
      </c>
      <c r="M11" s="113"/>
      <c r="N11" s="113"/>
      <c r="O11" s="113"/>
      <c r="P11" s="113"/>
      <c r="Q11" s="113"/>
      <c r="R11" s="113"/>
    </row>
    <row r="12" spans="1:23" ht="31.5" customHeight="1" x14ac:dyDescent="0.35">
      <c r="A12" s="93" t="s">
        <v>236</v>
      </c>
      <c r="B12" s="93"/>
      <c r="C12" s="93"/>
      <c r="D12" s="93"/>
      <c r="E12" s="93"/>
      <c r="F12" s="93"/>
      <c r="G12" s="193" t="s">
        <v>122</v>
      </c>
      <c r="H12" s="194"/>
      <c r="I12" s="195"/>
      <c r="J12" s="133" t="s">
        <v>38</v>
      </c>
      <c r="K12" s="133"/>
      <c r="L12" s="138" t="s">
        <v>318</v>
      </c>
      <c r="M12" s="138"/>
      <c r="N12" s="138"/>
      <c r="O12" s="138"/>
      <c r="P12" s="138"/>
      <c r="Q12" s="138"/>
      <c r="R12" s="39" t="s">
        <v>75</v>
      </c>
    </row>
    <row r="13" spans="1:23" s="50" customFormat="1" ht="82.7" x14ac:dyDescent="0.35">
      <c r="A13" s="121" t="s">
        <v>124</v>
      </c>
      <c r="B13" s="121"/>
      <c r="C13" s="121"/>
      <c r="D13" s="121"/>
      <c r="E13" s="121"/>
      <c r="F13" s="121"/>
      <c r="G13" s="125" t="s">
        <v>76</v>
      </c>
      <c r="H13" s="161"/>
      <c r="I13" s="126"/>
      <c r="J13" s="123" t="s">
        <v>264</v>
      </c>
      <c r="K13" s="124"/>
      <c r="L13" s="118" t="s">
        <v>506</v>
      </c>
      <c r="M13" s="119"/>
      <c r="N13" s="119"/>
      <c r="O13" s="119"/>
      <c r="P13" s="119"/>
      <c r="Q13" s="120"/>
      <c r="R13" s="51" t="s">
        <v>505</v>
      </c>
      <c r="V13" s="48" t="str">
        <f>A13</f>
        <v>Interaction with other users - vehicles, horse riders, pedestrians, non-event cyclists</v>
      </c>
      <c r="W13" s="48" t="str">
        <f>L13</f>
        <v xml:space="preserve">All relevant agencies (South East Water, West Sussex Highways Agency and Sussex Police) been informed of the race. The swim takes place in Ardingly Reservoir and the club has a long-standing relationship with the Watersports and Activity Centre manager, who has been involved in the organsation of the event. The run takes place on public footpaths so there are no other landowners and stakeholders who need to be notified. Advance notification signage have not been requested by any agency. The cycle course will be clearly signed for competitors and will make other road users aware that an event is taking place. </v>
      </c>
    </row>
    <row r="14" spans="1:23" s="47" customFormat="1" ht="72.349999999999994" x14ac:dyDescent="0.35">
      <c r="A14" s="121" t="s">
        <v>310</v>
      </c>
      <c r="B14" s="121"/>
      <c r="C14" s="121"/>
      <c r="D14" s="121"/>
      <c r="E14" s="121"/>
      <c r="F14" s="121"/>
      <c r="G14" s="125" t="s">
        <v>35</v>
      </c>
      <c r="H14" s="161"/>
      <c r="I14" s="126"/>
      <c r="J14" s="123" t="s">
        <v>264</v>
      </c>
      <c r="K14" s="124"/>
      <c r="L14" s="118" t="s">
        <v>553</v>
      </c>
      <c r="M14" s="119"/>
      <c r="N14" s="119"/>
      <c r="O14" s="119"/>
      <c r="P14" s="119"/>
      <c r="Q14" s="120"/>
      <c r="R14" s="62" t="s">
        <v>505</v>
      </c>
      <c r="V14" s="48" t="str">
        <f>A14</f>
        <v>Road defects e.g. potholes, poor surface</v>
      </c>
      <c r="W14" s="48" t="str">
        <f t="shared" ref="W14" si="0">L14</f>
        <v xml:space="preserve">An initial assessment of the road conditions has already been carried out and there are some potholes/surface defects which will be clearly seen in daylight hours and can be avoided. It is envisaged that local highways agency will repair more serious ones closer to the event as part of their statuatory duty, as it affects other road users. A further assessment will be made on the day prior to the race and significant surface defects will be highlighted in an email iff needed. </v>
      </c>
    </row>
    <row r="15" spans="1:23" s="47" customFormat="1" ht="51.7" x14ac:dyDescent="0.35">
      <c r="A15" s="121" t="s">
        <v>77</v>
      </c>
      <c r="B15" s="121"/>
      <c r="C15" s="121"/>
      <c r="D15" s="121"/>
      <c r="E15" s="121"/>
      <c r="F15" s="121"/>
      <c r="G15" s="125" t="s">
        <v>74</v>
      </c>
      <c r="H15" s="161"/>
      <c r="I15" s="126"/>
      <c r="J15" s="123" t="s">
        <v>264</v>
      </c>
      <c r="K15" s="124"/>
      <c r="L15" s="118" t="s">
        <v>554</v>
      </c>
      <c r="M15" s="119"/>
      <c r="N15" s="119"/>
      <c r="O15" s="119"/>
      <c r="P15" s="119"/>
      <c r="Q15" s="120"/>
      <c r="R15" s="65" t="s">
        <v>505</v>
      </c>
      <c r="V15" s="48" t="str">
        <f>A15</f>
        <v>Competitors unfamiliar with cycling regulations</v>
      </c>
      <c r="W15" s="48" t="str">
        <f t="shared" ref="W15:W17" si="1">L15</f>
        <v xml:space="preserve">Competitors will be briefed to adhere to Highway Code/relevant traffic laws and that the event is being run under British Triathlon Competition Rules. The club has a webpage that provides all competitor information for the tri festival. This includes links to all course routes for the bike and run legs. The swim leg is the standard club OW training circuit so no additional information is required. </v>
      </c>
    </row>
    <row r="16" spans="1:23" s="47" customFormat="1" ht="103.35" x14ac:dyDescent="0.35">
      <c r="A16" s="121" t="s">
        <v>78</v>
      </c>
      <c r="B16" s="121"/>
      <c r="C16" s="121"/>
      <c r="D16" s="121"/>
      <c r="E16" s="121"/>
      <c r="F16" s="121"/>
      <c r="G16" s="125" t="s">
        <v>35</v>
      </c>
      <c r="H16" s="161"/>
      <c r="I16" s="126"/>
      <c r="J16" s="123" t="s">
        <v>264</v>
      </c>
      <c r="K16" s="124"/>
      <c r="L16" s="118" t="s">
        <v>555</v>
      </c>
      <c r="M16" s="119"/>
      <c r="N16" s="119"/>
      <c r="O16" s="119"/>
      <c r="P16" s="119"/>
      <c r="Q16" s="120"/>
      <c r="R16" s="65" t="s">
        <v>505</v>
      </c>
      <c r="V16" s="48" t="str">
        <f>A16</f>
        <v>Competitors unfamiliar with route</v>
      </c>
      <c r="W16" s="48" t="str">
        <f t="shared" si="1"/>
        <v>The club has a webpage that provides all competitor information for the tri festival. This includes links to all course routes for the bike and run legs. Competitors are club members who are familiar with, not only the local roads, but the standard courses used for this event. Nevertheless. course routes are available electronically to download to Garmin devices. The cycle course is clearly signed for competitors. As this is a low key event, there are no marshals on the bike leg.  No 'broom wagon' is available for this event however competitors are counted back into T2 and a vehicle will be sent out in the event that any competitor is unduly over a reasonable time for their respective race length.</v>
      </c>
    </row>
    <row r="17" spans="1:23" s="47" customFormat="1" ht="31" x14ac:dyDescent="0.35">
      <c r="A17" s="121" t="s">
        <v>80</v>
      </c>
      <c r="B17" s="121"/>
      <c r="C17" s="121"/>
      <c r="D17" s="121"/>
      <c r="E17" s="121"/>
      <c r="F17" s="121"/>
      <c r="G17" s="125" t="s">
        <v>81</v>
      </c>
      <c r="H17" s="161"/>
      <c r="I17" s="126"/>
      <c r="J17" s="123" t="s">
        <v>264</v>
      </c>
      <c r="K17" s="124"/>
      <c r="L17" s="118" t="s">
        <v>556</v>
      </c>
      <c r="M17" s="119"/>
      <c r="N17" s="119"/>
      <c r="O17" s="119"/>
      <c r="P17" s="119"/>
      <c r="Q17" s="120"/>
      <c r="R17" s="65" t="s">
        <v>505</v>
      </c>
      <c r="V17" s="48" t="str">
        <f>A17</f>
        <v>Marshals on course</v>
      </c>
      <c r="W17" s="48" t="str">
        <f t="shared" si="1"/>
        <v>There are no marshals on the bike/run legs. There are no marshals on the bike/run legs so there is no requirement to brief them about the need to avoid stopping traffic.</v>
      </c>
    </row>
    <row r="19" spans="1:23" ht="3.75" customHeight="1" x14ac:dyDescent="0.35"/>
    <row r="20" spans="1:23" x14ac:dyDescent="0.35">
      <c r="A20" s="2" t="s">
        <v>296</v>
      </c>
    </row>
    <row r="21" spans="1:23" ht="3.75" customHeight="1" x14ac:dyDescent="0.35"/>
    <row r="22" spans="1:23" s="5" customFormat="1" ht="13.5" customHeight="1" x14ac:dyDescent="0.35">
      <c r="A22" s="154" t="s">
        <v>301</v>
      </c>
      <c r="B22" s="154"/>
      <c r="C22" s="154"/>
      <c r="D22" s="154"/>
      <c r="E22" s="154"/>
      <c r="F22" s="154"/>
      <c r="G22" s="154"/>
      <c r="H22" s="154"/>
      <c r="I22" s="154"/>
      <c r="J22" s="154"/>
      <c r="K22" s="154"/>
      <c r="L22" s="154"/>
      <c r="M22" s="154"/>
      <c r="N22" s="154"/>
      <c r="O22" s="154"/>
      <c r="P22" s="154"/>
      <c r="Q22" s="154"/>
      <c r="R22" s="154"/>
    </row>
    <row r="23" spans="1:23" s="5" customFormat="1" ht="11.35" x14ac:dyDescent="0.35">
      <c r="A23" s="7" t="s">
        <v>20</v>
      </c>
      <c r="B23" s="6"/>
      <c r="C23" s="6"/>
      <c r="D23" s="7"/>
      <c r="E23" s="7"/>
      <c r="F23" s="7"/>
      <c r="G23" s="7"/>
      <c r="H23" s="7"/>
      <c r="I23" s="7"/>
      <c r="J23" s="7"/>
      <c r="K23" s="7"/>
      <c r="L23" s="7"/>
      <c r="M23" s="7"/>
      <c r="N23" s="7"/>
      <c r="O23" s="7"/>
      <c r="P23" s="7"/>
      <c r="Q23" s="7"/>
      <c r="R23" s="7"/>
    </row>
    <row r="24" spans="1:23" s="5" customFormat="1" ht="11.35" x14ac:dyDescent="0.35">
      <c r="A24" s="7" t="s">
        <v>15</v>
      </c>
      <c r="B24" s="6"/>
      <c r="C24" s="6"/>
      <c r="D24" s="7"/>
      <c r="E24" s="7"/>
      <c r="F24" s="7"/>
      <c r="G24" s="7"/>
      <c r="H24" s="7"/>
      <c r="I24" s="7"/>
      <c r="J24" s="7"/>
      <c r="K24" s="7"/>
      <c r="L24" s="7"/>
      <c r="M24" s="7"/>
      <c r="N24" s="7"/>
      <c r="O24" s="7"/>
      <c r="P24" s="7"/>
      <c r="Q24" s="7"/>
      <c r="R24" s="7"/>
    </row>
    <row r="25" spans="1:23" s="5" customFormat="1" ht="11.35" x14ac:dyDescent="0.35">
      <c r="A25" s="7" t="s">
        <v>16</v>
      </c>
      <c r="B25" s="6"/>
      <c r="C25" s="6"/>
      <c r="D25" s="7"/>
      <c r="E25" s="7"/>
      <c r="F25" s="7"/>
      <c r="G25" s="7"/>
      <c r="H25" s="7"/>
      <c r="I25" s="7"/>
      <c r="J25" s="7"/>
      <c r="K25" s="7"/>
      <c r="L25" s="7"/>
      <c r="M25" s="7"/>
      <c r="N25" s="7"/>
      <c r="O25" s="7"/>
      <c r="P25" s="7"/>
      <c r="Q25" s="7"/>
      <c r="R25" s="7"/>
    </row>
    <row r="26" spans="1:23" s="5" customFormat="1" ht="11.35" x14ac:dyDescent="0.35">
      <c r="A26" s="7" t="s">
        <v>17</v>
      </c>
      <c r="B26" s="6"/>
      <c r="C26" s="6"/>
      <c r="D26" s="7"/>
      <c r="E26" s="7"/>
      <c r="F26" s="7"/>
      <c r="G26" s="7"/>
      <c r="H26" s="7"/>
      <c r="I26" s="7"/>
      <c r="J26" s="7"/>
      <c r="K26" s="7"/>
      <c r="L26" s="7"/>
      <c r="M26" s="7"/>
      <c r="N26" s="7"/>
      <c r="O26" s="7"/>
      <c r="P26" s="7"/>
      <c r="Q26" s="7"/>
      <c r="R26" s="7"/>
    </row>
    <row r="27" spans="1:23" s="5" customFormat="1" ht="11.35" x14ac:dyDescent="0.35">
      <c r="A27" s="7" t="s">
        <v>71</v>
      </c>
      <c r="B27" s="6"/>
      <c r="C27" s="6"/>
      <c r="D27" s="7"/>
      <c r="E27" s="7"/>
      <c r="F27" s="7"/>
      <c r="G27" s="7"/>
      <c r="H27" s="7"/>
      <c r="I27" s="7"/>
      <c r="J27" s="7"/>
      <c r="K27" s="7"/>
      <c r="L27" s="7"/>
      <c r="M27" s="7"/>
      <c r="N27" s="7"/>
      <c r="O27" s="7"/>
      <c r="P27" s="7"/>
      <c r="Q27" s="7"/>
      <c r="R27" s="7"/>
    </row>
    <row r="28" spans="1:23" s="5" customFormat="1" ht="11.35" x14ac:dyDescent="0.35">
      <c r="A28" s="7" t="s">
        <v>18</v>
      </c>
      <c r="B28" s="6"/>
      <c r="C28" s="6"/>
      <c r="D28" s="7"/>
      <c r="E28" s="7"/>
      <c r="F28" s="7"/>
      <c r="G28" s="7"/>
      <c r="H28" s="7"/>
      <c r="I28" s="7"/>
      <c r="J28" s="7"/>
      <c r="K28" s="7"/>
      <c r="L28" s="7"/>
      <c r="M28" s="7"/>
      <c r="N28" s="7"/>
      <c r="O28" s="7"/>
      <c r="P28" s="7"/>
      <c r="Q28" s="7"/>
      <c r="R28" s="7"/>
    </row>
    <row r="29" spans="1:23" s="5" customFormat="1" ht="11.35" x14ac:dyDescent="0.35">
      <c r="A29" s="7" t="s">
        <v>19</v>
      </c>
      <c r="B29" s="6"/>
      <c r="C29" s="6"/>
      <c r="D29" s="7"/>
      <c r="E29" s="7"/>
      <c r="F29" s="7"/>
      <c r="G29" s="7"/>
      <c r="H29" s="7"/>
      <c r="I29" s="7"/>
      <c r="J29" s="7"/>
      <c r="K29" s="7"/>
      <c r="L29" s="7"/>
      <c r="M29" s="7"/>
      <c r="N29" s="7"/>
      <c r="O29" s="7"/>
      <c r="P29" s="7"/>
      <c r="Q29" s="7"/>
      <c r="R29" s="7"/>
    </row>
    <row r="30" spans="1:23" ht="3.75" customHeight="1" x14ac:dyDescent="0.35"/>
    <row r="31" spans="1:23" s="5" customFormat="1" ht="11.35" x14ac:dyDescent="0.35">
      <c r="A31" s="60" t="s">
        <v>21</v>
      </c>
      <c r="B31" s="6"/>
      <c r="C31" s="6"/>
      <c r="D31" s="7"/>
      <c r="E31" s="7"/>
      <c r="F31" s="7"/>
      <c r="G31" s="7"/>
      <c r="H31" s="7"/>
      <c r="I31" s="7"/>
      <c r="J31" s="7"/>
      <c r="K31" s="7"/>
      <c r="L31" s="7"/>
      <c r="M31" s="7"/>
      <c r="N31" s="7"/>
      <c r="O31" s="7"/>
      <c r="P31" s="7"/>
      <c r="Q31" s="7"/>
      <c r="R31" s="7"/>
    </row>
    <row r="32" spans="1:23" s="5" customFormat="1" ht="11.35" x14ac:dyDescent="0.35">
      <c r="A32" s="7" t="s">
        <v>47</v>
      </c>
      <c r="B32" s="6"/>
      <c r="C32" s="6"/>
      <c r="D32" s="7"/>
      <c r="E32" s="7"/>
      <c r="F32" s="7"/>
      <c r="G32" s="7"/>
      <c r="H32" s="7"/>
      <c r="I32" s="7"/>
      <c r="J32" s="7"/>
      <c r="K32" s="7"/>
      <c r="L32" s="7"/>
      <c r="M32" s="7"/>
      <c r="N32" s="7"/>
      <c r="O32" s="7"/>
      <c r="P32" s="7"/>
      <c r="Q32" s="7"/>
      <c r="R32" s="7"/>
    </row>
    <row r="33" spans="1:25" s="5" customFormat="1" ht="11.35" x14ac:dyDescent="0.35">
      <c r="A33" s="7" t="s">
        <v>22</v>
      </c>
      <c r="B33" s="6"/>
      <c r="C33" s="6"/>
      <c r="D33" s="7"/>
      <c r="E33" s="7"/>
      <c r="F33" s="7"/>
      <c r="G33" s="7"/>
      <c r="H33" s="7"/>
      <c r="I33" s="7"/>
      <c r="J33" s="7"/>
      <c r="K33" s="7"/>
      <c r="L33" s="7"/>
      <c r="M33" s="7"/>
      <c r="N33" s="7"/>
      <c r="O33" s="7"/>
      <c r="P33" s="7"/>
      <c r="Q33" s="7"/>
      <c r="R33" s="7"/>
    </row>
    <row r="34" spans="1:25" s="5" customFormat="1" ht="11.35" x14ac:dyDescent="0.35">
      <c r="A34" s="7" t="s">
        <v>72</v>
      </c>
      <c r="B34" s="6"/>
      <c r="C34" s="6"/>
      <c r="D34" s="7"/>
      <c r="E34" s="7"/>
      <c r="F34" s="7"/>
      <c r="G34" s="7"/>
      <c r="H34" s="7"/>
      <c r="I34" s="7"/>
      <c r="J34" s="7"/>
      <c r="K34" s="7"/>
      <c r="L34" s="7"/>
      <c r="M34" s="7"/>
      <c r="N34" s="7"/>
      <c r="O34" s="7"/>
      <c r="P34" s="7"/>
      <c r="Q34" s="7"/>
      <c r="R34" s="7"/>
    </row>
    <row r="35" spans="1:25" s="5" customFormat="1" ht="11.35" x14ac:dyDescent="0.35">
      <c r="A35" s="7" t="s">
        <v>23</v>
      </c>
      <c r="B35" s="6"/>
      <c r="C35" s="6"/>
      <c r="D35" s="7"/>
      <c r="E35" s="7"/>
      <c r="F35" s="7"/>
      <c r="G35" s="7"/>
      <c r="H35" s="7"/>
      <c r="I35" s="7"/>
      <c r="J35" s="7"/>
      <c r="K35" s="7"/>
      <c r="L35" s="7"/>
      <c r="M35" s="7"/>
      <c r="N35" s="7"/>
      <c r="O35" s="7"/>
      <c r="P35" s="7"/>
      <c r="Q35" s="7"/>
      <c r="R35" s="7"/>
    </row>
    <row r="36" spans="1:25" s="5" customFormat="1" ht="11.35" x14ac:dyDescent="0.35">
      <c r="A36" s="7" t="s">
        <v>24</v>
      </c>
      <c r="B36" s="6"/>
      <c r="C36" s="6"/>
      <c r="D36" s="7"/>
      <c r="E36" s="7"/>
      <c r="F36" s="7"/>
      <c r="G36" s="7"/>
      <c r="H36" s="7"/>
      <c r="I36" s="7"/>
      <c r="J36" s="7"/>
      <c r="K36" s="7"/>
      <c r="L36" s="7"/>
      <c r="M36" s="7"/>
      <c r="N36" s="7"/>
      <c r="O36" s="7"/>
      <c r="P36" s="7"/>
      <c r="Q36" s="7"/>
      <c r="R36" s="7"/>
    </row>
    <row r="37" spans="1:25" ht="3.75" customHeight="1" x14ac:dyDescent="0.35"/>
    <row r="38" spans="1:25" ht="15" customHeight="1" x14ac:dyDescent="0.35">
      <c r="A38" s="113" t="s">
        <v>235</v>
      </c>
      <c r="B38" s="113"/>
      <c r="C38" s="113"/>
      <c r="D38" s="113"/>
      <c r="E38" s="113"/>
      <c r="F38" s="113"/>
      <c r="G38" s="113"/>
      <c r="H38" s="113"/>
      <c r="I38" s="113" t="s">
        <v>14</v>
      </c>
      <c r="J38" s="113"/>
      <c r="K38" s="112" t="s">
        <v>69</v>
      </c>
      <c r="L38" s="112"/>
      <c r="M38" s="113" t="s">
        <v>33</v>
      </c>
      <c r="N38" s="113"/>
      <c r="O38" s="113"/>
      <c r="P38" s="113"/>
      <c r="Q38" s="113"/>
      <c r="R38" s="113"/>
    </row>
    <row r="39" spans="1:25" ht="15" customHeight="1" x14ac:dyDescent="0.35">
      <c r="A39" s="184" t="s">
        <v>27</v>
      </c>
      <c r="B39" s="196" t="s">
        <v>68</v>
      </c>
      <c r="C39" s="133" t="s">
        <v>253</v>
      </c>
      <c r="D39" s="133" t="s">
        <v>28</v>
      </c>
      <c r="E39" s="178" t="s">
        <v>254</v>
      </c>
      <c r="F39" s="179"/>
      <c r="G39" s="179"/>
      <c r="H39" s="180"/>
      <c r="I39" s="133" t="s">
        <v>26</v>
      </c>
      <c r="J39" s="133"/>
      <c r="K39" s="133" t="s">
        <v>38</v>
      </c>
      <c r="L39" s="133"/>
      <c r="M39" s="138" t="s">
        <v>255</v>
      </c>
      <c r="N39" s="138"/>
      <c r="O39" s="138"/>
      <c r="P39" s="27" t="s">
        <v>30</v>
      </c>
      <c r="Q39" s="113" t="s">
        <v>29</v>
      </c>
      <c r="R39" s="113"/>
    </row>
    <row r="40" spans="1:25" ht="31.5" customHeight="1" x14ac:dyDescent="0.35">
      <c r="A40" s="184"/>
      <c r="B40" s="196"/>
      <c r="C40" s="133"/>
      <c r="D40" s="133"/>
      <c r="E40" s="181"/>
      <c r="F40" s="182"/>
      <c r="G40" s="182"/>
      <c r="H40" s="183"/>
      <c r="I40" s="133"/>
      <c r="J40" s="133"/>
      <c r="K40" s="133"/>
      <c r="L40" s="133"/>
      <c r="M40" s="138"/>
      <c r="N40" s="138"/>
      <c r="O40" s="138"/>
      <c r="P40" s="40" t="s">
        <v>34</v>
      </c>
      <c r="Q40" s="38" t="s">
        <v>32</v>
      </c>
      <c r="R40" s="38" t="s">
        <v>39</v>
      </c>
      <c r="T40" s="9"/>
      <c r="U40" s="9"/>
      <c r="V40" s="9"/>
      <c r="W40" s="9"/>
      <c r="X40" s="9"/>
    </row>
    <row r="41" spans="1:25" s="47" customFormat="1" ht="81" customHeight="1" x14ac:dyDescent="0.35">
      <c r="A41" s="65">
        <v>1</v>
      </c>
      <c r="B41" s="65" t="s">
        <v>349</v>
      </c>
      <c r="C41" s="53" t="s">
        <v>348</v>
      </c>
      <c r="D41" s="67"/>
      <c r="E41" s="118" t="s">
        <v>354</v>
      </c>
      <c r="F41" s="119"/>
      <c r="G41" s="119"/>
      <c r="H41" s="120"/>
      <c r="I41" s="122" t="s">
        <v>350</v>
      </c>
      <c r="J41" s="122"/>
      <c r="K41" s="125" t="s">
        <v>264</v>
      </c>
      <c r="L41" s="126"/>
      <c r="M41" s="118" t="s">
        <v>351</v>
      </c>
      <c r="N41" s="119"/>
      <c r="O41" s="120"/>
      <c r="P41" s="65"/>
      <c r="Q41" s="65"/>
      <c r="R41" s="65"/>
      <c r="T41" s="55"/>
      <c r="U41" s="55"/>
      <c r="V41" s="55"/>
      <c r="W41" s="55"/>
      <c r="X41" s="56" t="str">
        <f t="shared" ref="X41:X54" si="2">E41</f>
        <v>ARDINGLY RESERVOIR car park access road to junction with COLLEGE ROAD:
Uneven and poor road surface  
Multiple speed humps
Short but steep hill
Keep left</v>
      </c>
      <c r="Y41" s="48" t="str">
        <f>M41</f>
        <v>Competitors advised of poor road surface and told to moderate speed until out on the public highway</v>
      </c>
    </row>
    <row r="42" spans="1:25" s="47" customFormat="1" ht="54" customHeight="1" x14ac:dyDescent="0.35">
      <c r="A42" s="65">
        <f t="shared" ref="A42:A54" si="3">A41+1</f>
        <v>2</v>
      </c>
      <c r="B42" s="65" t="s">
        <v>507</v>
      </c>
      <c r="C42" s="53" t="s">
        <v>353</v>
      </c>
      <c r="D42" s="67"/>
      <c r="E42" s="118" t="s">
        <v>355</v>
      </c>
      <c r="F42" s="119"/>
      <c r="G42" s="119"/>
      <c r="H42" s="120"/>
      <c r="I42" s="122" t="s">
        <v>350</v>
      </c>
      <c r="J42" s="122"/>
      <c r="K42" s="125" t="s">
        <v>263</v>
      </c>
      <c r="L42" s="126"/>
      <c r="M42" s="118" t="s">
        <v>509</v>
      </c>
      <c r="N42" s="119"/>
      <c r="O42" s="120"/>
      <c r="P42" s="65"/>
      <c r="Q42" s="65" t="s">
        <v>356</v>
      </c>
      <c r="R42" s="65" t="s">
        <v>508</v>
      </c>
      <c r="T42" s="55"/>
      <c r="U42" s="55"/>
      <c r="V42" s="55"/>
      <c r="W42" s="55"/>
      <c r="X42" s="56" t="str">
        <f t="shared" si="2"/>
        <v>Right turn from reservoir access road into COLLEGE ROAD towards HAYWARDS HEATH
MARSHAL HERE</v>
      </c>
      <c r="Y42" s="48" t="str">
        <f t="shared" ref="Y42:Y54" si="4">M42</f>
        <v xml:space="preserve">DANGER – stop  – foot down to ensure no oncoming traffic from both sides This is a fast road. </v>
      </c>
    </row>
    <row r="43" spans="1:25" s="47" customFormat="1" ht="54" customHeight="1" x14ac:dyDescent="0.35">
      <c r="A43" s="65">
        <f t="shared" si="3"/>
        <v>3</v>
      </c>
      <c r="B43" s="65" t="s">
        <v>357</v>
      </c>
      <c r="C43" s="53" t="s">
        <v>353</v>
      </c>
      <c r="D43" s="56"/>
      <c r="E43" s="118" t="s">
        <v>479</v>
      </c>
      <c r="F43" s="119"/>
      <c r="G43" s="119"/>
      <c r="H43" s="120"/>
      <c r="I43" s="122" t="s">
        <v>350</v>
      </c>
      <c r="J43" s="122"/>
      <c r="K43" s="125" t="s">
        <v>263</v>
      </c>
      <c r="L43" s="126"/>
      <c r="M43" s="118" t="s">
        <v>510</v>
      </c>
      <c r="N43" s="119"/>
      <c r="O43" s="120"/>
      <c r="P43" s="65"/>
      <c r="Q43" s="65" t="s">
        <v>356</v>
      </c>
      <c r="R43" s="65" t="s">
        <v>358</v>
      </c>
      <c r="T43" s="55"/>
      <c r="U43" s="55"/>
      <c r="V43" s="55"/>
      <c r="W43" s="55"/>
      <c r="X43" s="56" t="str">
        <f t="shared" si="2"/>
        <v>Left turn from reservoir access road into COLLEGE ROAD towards HAYWARDS HEATH
MARSHAL HERE</v>
      </c>
      <c r="Y43" s="48" t="str">
        <f t="shared" si="4"/>
        <v>DANGER – stop  – foot down to ensure no oncoming traffic from both sides. This is a fast road.</v>
      </c>
    </row>
    <row r="44" spans="1:25" s="47" customFormat="1" ht="54" customHeight="1" x14ac:dyDescent="0.35">
      <c r="A44" s="65">
        <f>A43+1</f>
        <v>4</v>
      </c>
      <c r="B44" s="65" t="s">
        <v>357</v>
      </c>
      <c r="C44" s="53" t="s">
        <v>362</v>
      </c>
      <c r="D44" s="67"/>
      <c r="E44" s="118" t="s">
        <v>359</v>
      </c>
      <c r="F44" s="119"/>
      <c r="G44" s="119"/>
      <c r="H44" s="120"/>
      <c r="I44" s="122" t="s">
        <v>360</v>
      </c>
      <c r="J44" s="122"/>
      <c r="K44" s="125" t="s">
        <v>264</v>
      </c>
      <c r="L44" s="126"/>
      <c r="M44" s="118" t="s">
        <v>361</v>
      </c>
      <c r="N44" s="119"/>
      <c r="O44" s="120"/>
      <c r="P44" s="65"/>
      <c r="Q44" s="65"/>
      <c r="R44" s="65"/>
      <c r="T44" s="55"/>
      <c r="U44" s="55"/>
      <c r="V44" s="55"/>
      <c r="W44" s="55"/>
      <c r="X44" s="56" t="str">
        <f t="shared" si="2"/>
        <v>Slow uphill section
Competitors to exercise caution when passing Ardingly College Entrance as there is a road crossing to sports grounds on far side of road</v>
      </c>
      <c r="Y44" s="48" t="str">
        <f t="shared" si="4"/>
        <v>Competitors to adhere to Highway Code and stop if lights require it</v>
      </c>
    </row>
    <row r="45" spans="1:25" s="47" customFormat="1" ht="148.5" customHeight="1" x14ac:dyDescent="0.35">
      <c r="A45" s="65">
        <f t="shared" si="3"/>
        <v>5</v>
      </c>
      <c r="B45" s="65" t="s">
        <v>507</v>
      </c>
      <c r="C45" s="53" t="s">
        <v>363</v>
      </c>
      <c r="D45" s="67"/>
      <c r="E45" s="118" t="s">
        <v>364</v>
      </c>
      <c r="F45" s="119"/>
      <c r="G45" s="119"/>
      <c r="H45" s="120"/>
      <c r="I45" s="122" t="s">
        <v>35</v>
      </c>
      <c r="J45" s="122"/>
      <c r="K45" s="125" t="s">
        <v>264</v>
      </c>
      <c r="L45" s="126"/>
      <c r="M45" s="118" t="s">
        <v>511</v>
      </c>
      <c r="N45" s="119"/>
      <c r="O45" s="120"/>
      <c r="P45" s="65"/>
      <c r="Q45" s="65" t="s">
        <v>512</v>
      </c>
      <c r="R45" s="65"/>
      <c r="T45" s="55"/>
      <c r="U45" s="55"/>
      <c r="V45" s="55"/>
      <c r="W45" s="55"/>
      <c r="X45" s="56" t="str">
        <f t="shared" si="2"/>
        <v>Initially down hill then s bend into short steep hill.
400 meters after COPYHOLD LANE sunken manhole cover
Steep downhill slope adjacent to golf club.  Visibility potentially affected by density of overhead trees.
S bend at bottom of hill
Right hand junctions from: golf course, Roundwood Lane and Brook Lane.
BY SUNTE (opposite Brook Lane)</v>
      </c>
      <c r="Y45" s="48" t="str">
        <f t="shared" si="4"/>
        <v xml:space="preserve">Vigilence required in case of turning traffic
</v>
      </c>
    </row>
    <row r="46" spans="1:25" s="47" customFormat="1" ht="54" customHeight="1" x14ac:dyDescent="0.35">
      <c r="A46" s="65">
        <f t="shared" si="3"/>
        <v>6</v>
      </c>
      <c r="B46" s="65" t="s">
        <v>507</v>
      </c>
      <c r="C46" s="53" t="s">
        <v>365</v>
      </c>
      <c r="D46" s="67"/>
      <c r="E46" s="118" t="s">
        <v>366</v>
      </c>
      <c r="F46" s="119"/>
      <c r="G46" s="119"/>
      <c r="H46" s="120"/>
      <c r="I46" s="122" t="s">
        <v>35</v>
      </c>
      <c r="J46" s="122"/>
      <c r="K46" s="125" t="s">
        <v>264</v>
      </c>
      <c r="L46" s="126"/>
      <c r="M46" s="118" t="s">
        <v>367</v>
      </c>
      <c r="N46" s="119"/>
      <c r="O46" s="120"/>
      <c r="P46" s="65"/>
      <c r="R46" s="65" t="s">
        <v>523</v>
      </c>
      <c r="T46" s="55"/>
      <c r="U46" s="55"/>
      <c r="V46" s="55"/>
      <c r="W46" s="55"/>
      <c r="X46" s="56" t="str">
        <f t="shared" si="2"/>
        <v>Left turn at slip road just before roundabout from HIGH BEECH LANE into SUNTE AVENUE</v>
      </c>
      <c r="Y46" s="48" t="str">
        <f t="shared" si="4"/>
        <v>Slip road has give way markings to traffic from right.  Approach to roundabout has good line of sight ahead (PORTSMOUTH LANE) but limited line of sight from right (GANDER HILL)</v>
      </c>
    </row>
    <row r="47" spans="1:25" s="47" customFormat="1" ht="40.5" customHeight="1" x14ac:dyDescent="0.35">
      <c r="A47" s="65">
        <f t="shared" si="3"/>
        <v>7</v>
      </c>
      <c r="B47" s="65" t="s">
        <v>507</v>
      </c>
      <c r="C47" s="53" t="s">
        <v>365</v>
      </c>
      <c r="D47" s="67"/>
      <c r="E47" s="118" t="s">
        <v>369</v>
      </c>
      <c r="F47" s="119"/>
      <c r="G47" s="119"/>
      <c r="H47" s="120"/>
      <c r="I47" s="122" t="s">
        <v>350</v>
      </c>
      <c r="J47" s="122"/>
      <c r="K47" s="125" t="s">
        <v>263</v>
      </c>
      <c r="L47" s="126"/>
      <c r="M47" s="118" t="s">
        <v>370</v>
      </c>
      <c r="N47" s="119"/>
      <c r="O47" s="120"/>
      <c r="P47" s="65"/>
      <c r="Q47" s="65"/>
      <c r="R47" s="65"/>
      <c r="T47" s="55"/>
      <c r="U47" s="55"/>
      <c r="V47" s="55"/>
      <c r="W47" s="55"/>
      <c r="X47" s="56" t="str">
        <f t="shared" si="2"/>
        <v>Parked cars both side of road along both side of SUNTE AVENUE</v>
      </c>
      <c r="Y47" s="48" t="str">
        <f>M47</f>
        <v>Competitors briefed about this and to exercise caution in the event of vehicles moving out or car doors being opened</v>
      </c>
    </row>
    <row r="48" spans="1:25" s="47" customFormat="1" ht="27" customHeight="1" x14ac:dyDescent="0.35">
      <c r="A48" s="65">
        <f>A47+1</f>
        <v>8</v>
      </c>
      <c r="B48" s="65" t="s">
        <v>335</v>
      </c>
      <c r="C48" s="53" t="s">
        <v>371</v>
      </c>
      <c r="D48" s="67"/>
      <c r="E48" s="118" t="s">
        <v>372</v>
      </c>
      <c r="F48" s="119"/>
      <c r="G48" s="119"/>
      <c r="H48" s="120"/>
      <c r="I48" s="122" t="s">
        <v>350</v>
      </c>
      <c r="J48" s="122"/>
      <c r="K48" s="125" t="s">
        <v>263</v>
      </c>
      <c r="L48" s="126"/>
      <c r="M48" s="118" t="s">
        <v>373</v>
      </c>
      <c r="N48" s="119"/>
      <c r="O48" s="120"/>
      <c r="P48" s="65"/>
      <c r="Q48" s="65"/>
      <c r="R48" s="65" t="s">
        <v>522</v>
      </c>
      <c r="T48" s="55"/>
      <c r="U48" s="55"/>
      <c r="V48" s="55"/>
      <c r="W48" s="55"/>
      <c r="X48" s="56" t="str">
        <f t="shared" si="2"/>
        <v>Turn left from SUNTE AVENUE into HICKMANS LANE</v>
      </c>
      <c r="Y48" s="48" t="str">
        <f t="shared" si="4"/>
        <v>T-junction.  Poor visibility right.  Be careful of cars from right coming from bend</v>
      </c>
    </row>
    <row r="49" spans="1:25" s="47" customFormat="1" ht="41.35" x14ac:dyDescent="0.35">
      <c r="A49" s="65">
        <f t="shared" si="3"/>
        <v>9</v>
      </c>
      <c r="B49" s="65" t="s">
        <v>507</v>
      </c>
      <c r="C49" s="53" t="s">
        <v>371</v>
      </c>
      <c r="D49" s="67"/>
      <c r="E49" s="118" t="s">
        <v>375</v>
      </c>
      <c r="F49" s="119"/>
      <c r="G49" s="119"/>
      <c r="H49" s="120"/>
      <c r="I49" s="122" t="s">
        <v>350</v>
      </c>
      <c r="J49" s="122"/>
      <c r="K49" s="125" t="s">
        <v>263</v>
      </c>
      <c r="L49" s="126"/>
      <c r="M49" s="118" t="s">
        <v>374</v>
      </c>
      <c r="N49" s="119"/>
      <c r="O49" s="120"/>
      <c r="P49" s="65"/>
      <c r="Q49" s="65"/>
      <c r="R49" s="65"/>
      <c r="T49" s="55"/>
      <c r="U49" s="55"/>
      <c r="V49" s="55"/>
      <c r="W49" s="55"/>
      <c r="X49" s="56" t="str">
        <f t="shared" si="2"/>
        <v>HICKMANS LANE</v>
      </c>
      <c r="Y49" s="48" t="str">
        <f t="shared" si="4"/>
        <v xml:space="preserve">Numerous left hand junctions – BROOKWAY, FINCHES PARK ROAD, FINCHES LANE &amp; THE WELKIN
Hickman’s Lane narrows as it nears T-junction with (Lindfield) High Street – slow down.  </v>
      </c>
    </row>
    <row r="50" spans="1:25" s="47" customFormat="1" ht="27" customHeight="1" x14ac:dyDescent="0.35">
      <c r="A50" s="65">
        <f t="shared" si="3"/>
        <v>10</v>
      </c>
      <c r="B50" s="65" t="s">
        <v>507</v>
      </c>
      <c r="C50" s="53" t="s">
        <v>376</v>
      </c>
      <c r="D50" s="67"/>
      <c r="E50" s="118" t="s">
        <v>377</v>
      </c>
      <c r="F50" s="119"/>
      <c r="G50" s="119"/>
      <c r="H50" s="120"/>
      <c r="I50" s="122" t="s">
        <v>350</v>
      </c>
      <c r="J50" s="122"/>
      <c r="K50" s="125" t="s">
        <v>263</v>
      </c>
      <c r="L50" s="126"/>
      <c r="M50" s="118" t="s">
        <v>378</v>
      </c>
      <c r="N50" s="119"/>
      <c r="O50" s="120"/>
      <c r="P50" s="65"/>
      <c r="Q50" s="65"/>
      <c r="R50" s="65" t="s">
        <v>368</v>
      </c>
      <c r="T50" s="55"/>
      <c r="U50" s="55"/>
      <c r="V50" s="55"/>
      <c r="W50" s="55"/>
      <c r="X50" s="56" t="str">
        <f t="shared" si="2"/>
        <v>Turn left from HICKMAN LANE into (Lindfield) HIGH STREET</v>
      </c>
      <c r="Y50" s="48" t="str">
        <f t="shared" si="4"/>
        <v>Vehicles parked both sides of road
Uphill to right hand bend.</v>
      </c>
    </row>
    <row r="51" spans="1:25" s="47" customFormat="1" ht="93" x14ac:dyDescent="0.35">
      <c r="A51" s="65">
        <f t="shared" si="3"/>
        <v>11</v>
      </c>
      <c r="B51" s="65" t="s">
        <v>507</v>
      </c>
      <c r="C51" s="53" t="s">
        <v>379</v>
      </c>
      <c r="D51" s="67"/>
      <c r="E51" s="118" t="s">
        <v>380</v>
      </c>
      <c r="F51" s="119"/>
      <c r="G51" s="119"/>
      <c r="H51" s="120"/>
      <c r="I51" s="122" t="s">
        <v>35</v>
      </c>
      <c r="J51" s="122"/>
      <c r="K51" s="125" t="s">
        <v>264</v>
      </c>
      <c r="L51" s="126"/>
      <c r="M51" s="118" t="s">
        <v>381</v>
      </c>
      <c r="N51" s="119"/>
      <c r="O51" s="120"/>
      <c r="P51" s="65"/>
      <c r="Q51" s="65"/>
      <c r="R51" s="65"/>
      <c r="X51" s="56" t="str">
        <f t="shared" si="2"/>
        <v>HIGH STREET leads into ARDINGLY ROAD and then (as it nears Ardingly) LINDFIELD ROAD</v>
      </c>
      <c r="Y51" s="48" t="str">
        <f t="shared" si="4"/>
        <v>Left hand bend and short but steep downhill with sweeping right and then more gentle left hand bend.
Road surface may be slippery because of washed debris
Uphill incline begins just after right hand junction with PARK LANE and continues to ARDINGLY VILLAGE 
Long slow section leading to Ardingly village</v>
      </c>
    </row>
    <row r="52" spans="1:25" s="47" customFormat="1" ht="27" customHeight="1" x14ac:dyDescent="0.35">
      <c r="A52" s="65">
        <f t="shared" si="3"/>
        <v>12</v>
      </c>
      <c r="B52" s="65" t="s">
        <v>507</v>
      </c>
      <c r="C52" s="53" t="s">
        <v>382</v>
      </c>
      <c r="D52" s="67"/>
      <c r="E52" s="118" t="s">
        <v>383</v>
      </c>
      <c r="F52" s="119"/>
      <c r="G52" s="119"/>
      <c r="H52" s="120"/>
      <c r="I52" s="122" t="s">
        <v>35</v>
      </c>
      <c r="J52" s="122"/>
      <c r="K52" s="125" t="s">
        <v>264</v>
      </c>
      <c r="L52" s="126"/>
      <c r="M52" s="118" t="s">
        <v>384</v>
      </c>
      <c r="N52" s="119"/>
      <c r="O52" s="120"/>
      <c r="P52" s="65"/>
      <c r="Q52" s="65"/>
      <c r="R52" s="65" t="s">
        <v>388</v>
      </c>
      <c r="X52" s="56" t="str">
        <f t="shared" si="2"/>
        <v xml:space="preserve">LINDFIELD ROAD (Ardingly) </v>
      </c>
      <c r="Y52" s="48" t="str">
        <f t="shared" si="4"/>
        <v xml:space="preserve">Junction left with COLLEGE ROAD </v>
      </c>
    </row>
    <row r="53" spans="1:25" s="47" customFormat="1" ht="36" customHeight="1" x14ac:dyDescent="0.35">
      <c r="A53" s="65">
        <f t="shared" si="3"/>
        <v>13</v>
      </c>
      <c r="B53" s="65" t="s">
        <v>357</v>
      </c>
      <c r="C53" s="53" t="s">
        <v>385</v>
      </c>
      <c r="D53" s="67"/>
      <c r="E53" s="118" t="s">
        <v>386</v>
      </c>
      <c r="F53" s="119"/>
      <c r="G53" s="119"/>
      <c r="H53" s="120"/>
      <c r="I53" s="122" t="s">
        <v>35</v>
      </c>
      <c r="J53" s="122"/>
      <c r="K53" s="125" t="s">
        <v>264</v>
      </c>
      <c r="L53" s="126"/>
      <c r="M53" s="118" t="s">
        <v>387</v>
      </c>
      <c r="N53" s="119"/>
      <c r="O53" s="120"/>
      <c r="P53" s="65"/>
      <c r="Q53" s="65"/>
      <c r="R53" s="65" t="s">
        <v>368</v>
      </c>
      <c r="X53" s="56" t="str">
        <f t="shared" si="2"/>
        <v>SPRINT COURSE REJOINS MAIN COURSE</v>
      </c>
      <c r="Y53" s="48" t="str">
        <f t="shared" si="4"/>
        <v>Junction right with LINDFIELD ROAD</v>
      </c>
    </row>
    <row r="54" spans="1:25" s="47" customFormat="1" ht="258.35000000000002" x14ac:dyDescent="0.35">
      <c r="A54" s="65">
        <f t="shared" si="3"/>
        <v>14</v>
      </c>
      <c r="B54" s="65" t="s">
        <v>349</v>
      </c>
      <c r="C54" s="53" t="s">
        <v>389</v>
      </c>
      <c r="D54" s="67"/>
      <c r="E54" s="118" t="s">
        <v>390</v>
      </c>
      <c r="F54" s="119"/>
      <c r="G54" s="119"/>
      <c r="H54" s="120"/>
      <c r="I54" s="122" t="s">
        <v>35</v>
      </c>
      <c r="J54" s="122"/>
      <c r="K54" s="125" t="s">
        <v>264</v>
      </c>
      <c r="L54" s="126"/>
      <c r="M54" s="118" t="s">
        <v>391</v>
      </c>
      <c r="N54" s="119"/>
      <c r="O54" s="120"/>
      <c r="P54" s="65"/>
      <c r="Q54" s="65"/>
      <c r="R54" s="65"/>
      <c r="X54" s="56" t="str">
        <f t="shared" si="2"/>
        <v>Continue through Ardingly Village into SELSFIELD ROAD/ARDINGLY ROAD (B2028) towards TURNERS HILL</v>
      </c>
      <c r="Y54" s="48" t="str">
        <f t="shared" si="4"/>
        <v>Junction Left, very quickly, with STREET LANE
Narrow road - Cars parked on both sides and particularly left, near side.  Be careful of on-coming vehicles within village and cars from minor road junctions and drives within village.
Road widens just outside of village as it approaches SOUTH OF ENGLAND SHOWGROUND.  Good road surface. 4 left hand junctions from/to showground but all with good visibility.
2 left hand junctions to/from WAKEHURST PLACE with good visibility.  
Pot-holed and uneven road surface just after WAKEHURST PLACE close to left hand edge of road. Visibility may be affected by overhanging trees on both sides of road.
800 meters before the SELSFIELD ROAD junction, there is a small but deeply sunken drain-hole cover approximately 1 meter out from the kerb.
Uphill incline.  Note  right hand junction with SELSFIELD ROAD at crest of incline and as road bends left.
Downhill incline with left and then right hand bends towards mini-roundabout at WITHPITS and then short uphill incline towards crossroads at TURNERS HILL</v>
      </c>
    </row>
    <row r="55" spans="1:25" ht="15" customHeight="1" x14ac:dyDescent="0.35">
      <c r="A55" s="113" t="s">
        <v>235</v>
      </c>
      <c r="B55" s="113"/>
      <c r="C55" s="113"/>
      <c r="D55" s="113"/>
      <c r="E55" s="113"/>
      <c r="F55" s="113"/>
      <c r="G55" s="113"/>
      <c r="H55" s="113"/>
      <c r="I55" s="113" t="s">
        <v>14</v>
      </c>
      <c r="J55" s="113"/>
      <c r="K55" s="112" t="s">
        <v>69</v>
      </c>
      <c r="L55" s="112"/>
      <c r="M55" s="113" t="s">
        <v>33</v>
      </c>
      <c r="N55" s="113"/>
      <c r="O55" s="113"/>
      <c r="P55" s="113"/>
      <c r="Q55" s="113"/>
      <c r="R55" s="113"/>
    </row>
    <row r="56" spans="1:25" ht="15" customHeight="1" x14ac:dyDescent="0.35">
      <c r="A56" s="184" t="s">
        <v>27</v>
      </c>
      <c r="B56" s="185" t="s">
        <v>68</v>
      </c>
      <c r="C56" s="133" t="s">
        <v>253</v>
      </c>
      <c r="D56" s="133" t="s">
        <v>28</v>
      </c>
      <c r="E56" s="178" t="s">
        <v>257</v>
      </c>
      <c r="F56" s="179"/>
      <c r="G56" s="179"/>
      <c r="H56" s="180"/>
      <c r="I56" s="133" t="s">
        <v>26</v>
      </c>
      <c r="J56" s="133"/>
      <c r="K56" s="133" t="s">
        <v>38</v>
      </c>
      <c r="L56" s="133"/>
      <c r="M56" s="138" t="s">
        <v>255</v>
      </c>
      <c r="N56" s="138"/>
      <c r="O56" s="187"/>
      <c r="P56" s="27" t="s">
        <v>30</v>
      </c>
      <c r="Q56" s="113" t="s">
        <v>29</v>
      </c>
      <c r="R56" s="113"/>
    </row>
    <row r="57" spans="1:25" ht="31.5" customHeight="1" x14ac:dyDescent="0.35">
      <c r="A57" s="184"/>
      <c r="B57" s="186"/>
      <c r="C57" s="133"/>
      <c r="D57" s="133"/>
      <c r="E57" s="181"/>
      <c r="F57" s="182"/>
      <c r="G57" s="182"/>
      <c r="H57" s="183"/>
      <c r="I57" s="133"/>
      <c r="J57" s="133"/>
      <c r="K57" s="133"/>
      <c r="L57" s="133"/>
      <c r="M57" s="138"/>
      <c r="N57" s="138"/>
      <c r="O57" s="187"/>
      <c r="P57" s="28" t="s">
        <v>34</v>
      </c>
      <c r="Q57" s="29" t="s">
        <v>32</v>
      </c>
      <c r="R57" s="29" t="s">
        <v>39</v>
      </c>
      <c r="X57" s="56">
        <f t="shared" ref="X57:X69" si="5">E57</f>
        <v>0</v>
      </c>
      <c r="Y57" s="48">
        <f t="shared" ref="Y57:Y71" si="6">M57</f>
        <v>0</v>
      </c>
    </row>
    <row r="58" spans="1:25" s="47" customFormat="1" ht="72.349999999999994" x14ac:dyDescent="0.35">
      <c r="A58" s="65">
        <f>A54+1</f>
        <v>15</v>
      </c>
      <c r="B58" s="65" t="s">
        <v>349</v>
      </c>
      <c r="C58" s="53" t="s">
        <v>392</v>
      </c>
      <c r="D58" s="67"/>
      <c r="E58" s="118" t="s">
        <v>393</v>
      </c>
      <c r="F58" s="119"/>
      <c r="G58" s="119"/>
      <c r="H58" s="120"/>
      <c r="I58" s="122" t="s">
        <v>350</v>
      </c>
      <c r="J58" s="122"/>
      <c r="K58" s="125" t="s">
        <v>264</v>
      </c>
      <c r="L58" s="126"/>
      <c r="M58" s="118"/>
      <c r="N58" s="119"/>
      <c r="O58" s="120"/>
      <c r="P58" s="65"/>
      <c r="Q58" s="65"/>
      <c r="R58" s="65"/>
      <c r="X58" s="56" t="str">
        <f t="shared" si="5"/>
        <v>TURNERS HILL – Crossroad at crest of hill</v>
      </c>
      <c r="Y58" s="48">
        <f t="shared" si="6"/>
        <v>0</v>
      </c>
    </row>
    <row r="59" spans="1:25" s="47" customFormat="1" ht="67.5" customHeight="1" x14ac:dyDescent="0.35">
      <c r="A59" s="65">
        <f>A58+1</f>
        <v>16</v>
      </c>
      <c r="B59" s="65" t="s">
        <v>352</v>
      </c>
      <c r="C59" s="53" t="s">
        <v>394</v>
      </c>
      <c r="D59" s="67"/>
      <c r="E59" s="118" t="s">
        <v>516</v>
      </c>
      <c r="F59" s="119"/>
      <c r="G59" s="119"/>
      <c r="H59" s="120"/>
      <c r="I59" s="122" t="s">
        <v>350</v>
      </c>
      <c r="J59" s="122"/>
      <c r="K59" s="125" t="s">
        <v>264</v>
      </c>
      <c r="L59" s="126"/>
      <c r="M59" s="118" t="s">
        <v>398</v>
      </c>
      <c r="N59" s="119"/>
      <c r="O59" s="120"/>
      <c r="P59" s="65"/>
      <c r="Q59" s="65"/>
      <c r="R59" s="65" t="s">
        <v>514</v>
      </c>
      <c r="X59" s="56" t="str">
        <f t="shared" si="5"/>
        <v>TURNERS HILL CROSSROAD - carry on straight. Standard Distance carry on along B2028</v>
      </c>
      <c r="Y59" s="48" t="str">
        <f t="shared" si="6"/>
        <v xml:space="preserve">Be aware of traffic from left ((CHURCH ROAD), oncoming vehicles seeking to turn right and traffic from right (EAST STREET).
Steep downhill incline.  Left hand sweeping bend.  At bottom of hill, road bends to right. </v>
      </c>
    </row>
    <row r="60" spans="1:25" s="47" customFormat="1" ht="82.7" x14ac:dyDescent="0.35">
      <c r="A60" s="65">
        <f t="shared" ref="A60:A72" si="7">A59+1</f>
        <v>17</v>
      </c>
      <c r="B60" s="65" t="s">
        <v>357</v>
      </c>
      <c r="C60" s="53" t="s">
        <v>395</v>
      </c>
      <c r="D60" s="67"/>
      <c r="E60" s="118" t="s">
        <v>396</v>
      </c>
      <c r="F60" s="119"/>
      <c r="G60" s="119"/>
      <c r="H60" s="120"/>
      <c r="I60" s="122" t="s">
        <v>350</v>
      </c>
      <c r="J60" s="122"/>
      <c r="K60" s="125" t="s">
        <v>264</v>
      </c>
      <c r="L60" s="126"/>
      <c r="M60" s="118" t="s">
        <v>397</v>
      </c>
      <c r="N60" s="119"/>
      <c r="O60" s="120"/>
      <c r="P60" s="65"/>
      <c r="Q60" s="65"/>
      <c r="R60" s="65" t="s">
        <v>358</v>
      </c>
      <c r="X60" s="56" t="str">
        <f t="shared" si="5"/>
        <v>TURNERS HILL CROSSROAD - Turn Left</v>
      </c>
      <c r="Y60" s="48" t="str">
        <f t="shared" si="6"/>
        <v>Only one junction on this road, a Right Turn at Turners Hill Road. The rest of the road to Cowdray Arms T-junction is smooth fast tarmac
PADDOCKHURST ROAD has recently been resurfaced and is in excellent condition
Caution queueing traffic possible at right turn
Caution in case of Worth School Traffic</v>
      </c>
    </row>
    <row r="61" spans="1:25" s="47" customFormat="1" ht="113.7" x14ac:dyDescent="0.35">
      <c r="A61" s="65">
        <f t="shared" si="7"/>
        <v>18</v>
      </c>
      <c r="B61" s="65" t="s">
        <v>335</v>
      </c>
      <c r="C61" s="53" t="s">
        <v>399</v>
      </c>
      <c r="D61" s="67"/>
      <c r="E61" s="118" t="s">
        <v>400</v>
      </c>
      <c r="F61" s="119"/>
      <c r="G61" s="119"/>
      <c r="H61" s="120"/>
      <c r="I61" s="122" t="s">
        <v>350</v>
      </c>
      <c r="J61" s="122"/>
      <c r="K61" s="125" t="s">
        <v>264</v>
      </c>
      <c r="L61" s="126"/>
      <c r="M61" s="118" t="s">
        <v>401</v>
      </c>
      <c r="N61" s="119"/>
      <c r="O61" s="120"/>
      <c r="P61" s="65"/>
      <c r="Q61" s="65"/>
      <c r="R61" s="65" t="s">
        <v>388</v>
      </c>
      <c r="X61" s="56" t="str">
        <f t="shared" si="5"/>
        <v>TURNERS HILL ROAD</v>
      </c>
      <c r="Y61" s="48" t="str">
        <f t="shared" si="6"/>
        <v>There is a new roundabout leading to CLOCKFIELD HOUSING ESTATE on the right hand side of the road approximately 200 meters after the TURNERS HILL junction with a set of pedestrian crossing lights just beyond that.
(WALLAGE LANE) just after bottom of hill.
 A significant pothole approximately 30 cm off the kerb 50 meters prior to the turning into WYNLEA CLOSE on the right hand side.
Vehicular and pedestrian traffic through CRAWLEY DOWN</v>
      </c>
    </row>
    <row r="62" spans="1:25" s="47" customFormat="1" ht="93" x14ac:dyDescent="0.35">
      <c r="A62" s="65">
        <f t="shared" si="7"/>
        <v>19</v>
      </c>
      <c r="B62" s="65" t="s">
        <v>335</v>
      </c>
      <c r="C62" s="53" t="s">
        <v>402</v>
      </c>
      <c r="D62" s="67"/>
      <c r="E62" s="118" t="s">
        <v>403</v>
      </c>
      <c r="F62" s="119"/>
      <c r="G62" s="119"/>
      <c r="H62" s="120"/>
      <c r="I62" s="122" t="s">
        <v>350</v>
      </c>
      <c r="J62" s="122"/>
      <c r="K62" s="125" t="s">
        <v>263</v>
      </c>
      <c r="L62" s="126"/>
      <c r="M62" s="118" t="s">
        <v>404</v>
      </c>
      <c r="N62" s="119"/>
      <c r="O62" s="120"/>
      <c r="P62" s="65"/>
      <c r="Q62" s="65"/>
      <c r="R62" s="65" t="s">
        <v>368</v>
      </c>
      <c r="X62" s="56" t="str">
        <f t="shared" si="5"/>
        <v>DUKES HEAD ROUNDABOUT - Turn first left onto COPTHORNE COMMON ROAD (A264) heading towards CRAWLEY</v>
      </c>
      <c r="Y62" s="48" t="str">
        <f t="shared" si="6"/>
        <v>Be careful at this junction and on this section of road Fast travelling vehicular traffic.
Mostly a good flat road surface however it is rutted in places.  This is a potentially fast section.
Wide road.  Keep left and where possible, stay inside gutter lane.
Be aware of traffic from left at Texaco garage and pedestrians seeking to cross road at COPTHORNE GOLF COURSE</v>
      </c>
    </row>
    <row r="63" spans="1:25" s="47" customFormat="1" ht="108" customHeight="1" x14ac:dyDescent="0.35">
      <c r="A63" s="65">
        <f t="shared" si="7"/>
        <v>20</v>
      </c>
      <c r="B63" s="65" t="s">
        <v>335</v>
      </c>
      <c r="C63" s="53" t="s">
        <v>406</v>
      </c>
      <c r="D63" s="67"/>
      <c r="E63" s="118" t="s">
        <v>405</v>
      </c>
      <c r="F63" s="119"/>
      <c r="G63" s="119"/>
      <c r="H63" s="120"/>
      <c r="I63" s="122" t="s">
        <v>35</v>
      </c>
      <c r="J63" s="122"/>
      <c r="K63" s="125" t="s">
        <v>264</v>
      </c>
      <c r="L63" s="126"/>
      <c r="M63" s="118" t="s">
        <v>407</v>
      </c>
      <c r="N63" s="119"/>
      <c r="O63" s="120"/>
      <c r="P63" s="65"/>
      <c r="Q63" s="65"/>
      <c r="R63" s="65" t="s">
        <v>368</v>
      </c>
      <c r="X63" s="56" t="str">
        <f t="shared" si="5"/>
        <v>COPTHORNE HOTEL ROUNDABOUT (A264) take second left onto COPTHORNE ROAD (A2220) towards THREE BRIDGES/CRAWLEY</v>
      </c>
      <c r="Y63" s="48" t="str">
        <f t="shared" si="6"/>
        <v>DO NOT turn into hotel &amp;/or industrial estate (1st turning left)
Poor and uneven road surface up to bridge over M23.
(OLD HOLLOW) shortly after turning from roundabout and then a number of house/drive junctions after M23 bridge as approach the roundabout.</v>
      </c>
    </row>
    <row r="64" spans="1:25" s="47" customFormat="1" ht="206.7" x14ac:dyDescent="0.35">
      <c r="A64" s="65">
        <f t="shared" si="7"/>
        <v>21</v>
      </c>
      <c r="B64" s="65" t="s">
        <v>507</v>
      </c>
      <c r="C64" s="53" t="s">
        <v>408</v>
      </c>
      <c r="D64" s="67"/>
      <c r="E64" s="118" t="s">
        <v>409</v>
      </c>
      <c r="F64" s="119"/>
      <c r="G64" s="119"/>
      <c r="H64" s="120"/>
      <c r="I64" s="122" t="s">
        <v>35</v>
      </c>
      <c r="J64" s="122"/>
      <c r="K64" s="125" t="s">
        <v>264</v>
      </c>
      <c r="L64" s="126"/>
      <c r="M64" s="118" t="s">
        <v>410</v>
      </c>
      <c r="N64" s="119"/>
      <c r="O64" s="120"/>
      <c r="P64" s="65"/>
      <c r="Q64" s="65"/>
      <c r="R64" s="65" t="s">
        <v>368</v>
      </c>
      <c r="X64" s="56" t="str">
        <f t="shared" si="5"/>
        <v>COPTHORNE ROAD (A2220) junction with BALCOMBE ROAD (B2036) - turn left onto BALCOMBE ROAD (B2036) towards WORTH/MAIDENBOWER</v>
      </c>
      <c r="Y64" s="48" t="str">
        <f t="shared" si="6"/>
        <v>Good visibility of traffic from left and ahead 
Multiple junctions left and right along BALCOMBE ROAD (B2036).  Uphill incline towards mini-roundabout
CRAWLEY LANE junction with TURNERS HILL ROAD.  Straight ahead - BE AWARE of traffic coming from CRAWLEY LANE.  This roundabout is quickly followed by another.
WORTH ROAD.  Straight ahead - downhill incline towards another roundabout
MAIDENBOWER DRIVE. Straight ahead – 
vehicles from right have STOP requirement at roundabout but be careful.
100 meters prior to LUCERNE DRIVE ROUNDABOUT there is a pedestrian crossing with traffic lights. Exercise caution.
LUCERN DRIVE/M23 slip road.  Road divides into 2 lanes – take right hand lane into roundabout to go straight ahead over M23.  Uphill incline towards another roundabout at M23 junction 10a.</v>
      </c>
    </row>
    <row r="65" spans="1:25" s="47" customFormat="1" ht="81" customHeight="1" x14ac:dyDescent="0.35">
      <c r="A65" s="65">
        <f t="shared" si="7"/>
        <v>22</v>
      </c>
      <c r="B65" s="65" t="s">
        <v>507</v>
      </c>
      <c r="C65" s="53" t="s">
        <v>411</v>
      </c>
      <c r="D65" s="67"/>
      <c r="E65" s="118" t="s">
        <v>412</v>
      </c>
      <c r="F65" s="119"/>
      <c r="G65" s="119"/>
      <c r="H65" s="120"/>
      <c r="I65" s="122" t="s">
        <v>35</v>
      </c>
      <c r="J65" s="122"/>
      <c r="K65" s="125" t="s">
        <v>264</v>
      </c>
      <c r="L65" s="126"/>
      <c r="M65" s="118" t="s">
        <v>413</v>
      </c>
      <c r="N65" s="119"/>
      <c r="O65" s="120"/>
      <c r="P65" s="65"/>
      <c r="Q65" s="65"/>
      <c r="R65" s="65" t="s">
        <v>388</v>
      </c>
      <c r="X65" s="56" t="str">
        <f t="shared" si="5"/>
        <v>Stay on BALCOMBE ROAD (B2036) across M23 junction 10a roundabout towards WHITELY HILL/COWDRAY ARMS PUBLIC HOUSE &amp; BALCOMBE</v>
      </c>
      <c r="Y65" s="48" t="str">
        <f t="shared" si="6"/>
        <v xml:space="preserve">Uphill section with traffic from left, coming from M23 slip road.  BE CAREFUL.
Uphill incline – this may well be a slow part of the course.  Visibility may be affected by overhanging trees.  Forest both sides of road
PADDOCKHURST ROAD, B2110) at COWRAY ARMS  </v>
      </c>
    </row>
    <row r="66" spans="1:25" s="47" customFormat="1" ht="36" customHeight="1" x14ac:dyDescent="0.35">
      <c r="A66" s="65">
        <f t="shared" si="7"/>
        <v>23</v>
      </c>
      <c r="B66" s="65" t="s">
        <v>357</v>
      </c>
      <c r="C66" s="53" t="s">
        <v>414</v>
      </c>
      <c r="D66" s="67"/>
      <c r="E66" s="118" t="s">
        <v>415</v>
      </c>
      <c r="F66" s="119"/>
      <c r="G66" s="119"/>
      <c r="H66" s="120"/>
      <c r="I66" s="122" t="s">
        <v>350</v>
      </c>
      <c r="J66" s="122"/>
      <c r="K66" s="125" t="s">
        <v>263</v>
      </c>
      <c r="L66" s="126"/>
      <c r="M66" s="118" t="s">
        <v>416</v>
      </c>
      <c r="N66" s="119"/>
      <c r="O66" s="120"/>
      <c r="P66" s="65"/>
      <c r="Q66" s="65"/>
      <c r="R66" s="65" t="s">
        <v>358</v>
      </c>
      <c r="X66" s="56" t="str">
        <f t="shared" si="5"/>
        <v>SPRINT RACE REJOINS MAIN ROUTE with LEFT TURN AT COWDRAY ARMS T JUNCTION</v>
      </c>
      <c r="Y66" s="48" t="str">
        <f t="shared" si="6"/>
        <v>Caution while rejoining as cars and bicycles may be approaching at speed</v>
      </c>
    </row>
    <row r="67" spans="1:25" s="47" customFormat="1" ht="113.7" x14ac:dyDescent="0.35">
      <c r="A67" s="65">
        <f t="shared" si="7"/>
        <v>24</v>
      </c>
      <c r="B67" s="65" t="s">
        <v>349</v>
      </c>
      <c r="C67" s="53" t="s">
        <v>417</v>
      </c>
      <c r="D67" s="67"/>
      <c r="E67" s="118" t="s">
        <v>418</v>
      </c>
      <c r="F67" s="119"/>
      <c r="G67" s="119"/>
      <c r="H67" s="120"/>
      <c r="I67" s="122" t="s">
        <v>35</v>
      </c>
      <c r="J67" s="122"/>
      <c r="K67" s="125" t="s">
        <v>264</v>
      </c>
      <c r="L67" s="126"/>
      <c r="M67" s="118" t="s">
        <v>419</v>
      </c>
      <c r="N67" s="119"/>
      <c r="O67" s="120"/>
      <c r="P67" s="65"/>
      <c r="Q67" s="65"/>
      <c r="R67" s="65" t="s">
        <v>388</v>
      </c>
      <c r="X67" s="56" t="str">
        <f t="shared" si="5"/>
        <v>Carry on straight</v>
      </c>
      <c r="Y67" s="48" t="str">
        <f t="shared" si="6"/>
        <v>Minor potholes approximately 800 meters after the COWDRAY ARMS and again 400 meters after the junction with Stoney Lane (LHS)
short uphill incline  
Note the junction right (HIGH STREET, B2110)
The road then slopes downhill on a potentially fast section.
(STONEY LANE) &amp; (BOUNDARY ROAD) as road sweeps right and then left into BALCOMBE
Horridly steep section leading up through bollards.  Keep left.</v>
      </c>
    </row>
    <row r="68" spans="1:25" s="47" customFormat="1" ht="96.75" customHeight="1" x14ac:dyDescent="0.35">
      <c r="A68" s="65">
        <f t="shared" si="7"/>
        <v>25</v>
      </c>
      <c r="B68" s="65" t="s">
        <v>349</v>
      </c>
      <c r="C68" s="53" t="s">
        <v>420</v>
      </c>
      <c r="D68" s="67"/>
      <c r="E68" s="118" t="s">
        <v>421</v>
      </c>
      <c r="F68" s="119"/>
      <c r="G68" s="119"/>
      <c r="H68" s="120"/>
      <c r="I68" s="122" t="s">
        <v>35</v>
      </c>
      <c r="J68" s="122"/>
      <c r="K68" s="125" t="s">
        <v>264</v>
      </c>
      <c r="L68" s="126"/>
      <c r="M68" s="118" t="s">
        <v>422</v>
      </c>
      <c r="N68" s="119"/>
      <c r="O68" s="120"/>
      <c r="P68" s="65"/>
      <c r="Q68" s="65"/>
      <c r="R68" s="65" t="s">
        <v>368</v>
      </c>
      <c r="X68" s="56" t="str">
        <f t="shared" si="5"/>
        <v xml:space="preserve">Turn left opposite BOLNEY SCHOOL into HAYWARDS HEATH ROAD </v>
      </c>
      <c r="Y68" s="48" t="str">
        <f t="shared" si="6"/>
        <v>Still slightly uphill and some speed bumps.  
Be careful cycling through the village.  Cars parked on both sides and numerous driveways to and from houses.</v>
      </c>
    </row>
    <row r="69" spans="1:25" s="47" customFormat="1" ht="123" customHeight="1" x14ac:dyDescent="0.35">
      <c r="A69" s="65">
        <f t="shared" si="7"/>
        <v>26</v>
      </c>
      <c r="B69" s="65" t="s">
        <v>349</v>
      </c>
      <c r="C69" s="53" t="s">
        <v>423</v>
      </c>
      <c r="D69" s="67"/>
      <c r="E69" s="118" t="s">
        <v>424</v>
      </c>
      <c r="F69" s="119"/>
      <c r="G69" s="119"/>
      <c r="H69" s="120"/>
      <c r="I69" s="122" t="s">
        <v>35</v>
      </c>
      <c r="J69" s="122"/>
      <c r="K69" s="125" t="s">
        <v>264</v>
      </c>
      <c r="L69" s="126"/>
      <c r="M69" s="118" t="s">
        <v>425</v>
      </c>
      <c r="N69" s="119"/>
      <c r="O69" s="120"/>
      <c r="P69" s="65"/>
      <c r="Q69" s="65"/>
      <c r="R69" s="65"/>
      <c r="X69" s="56" t="str">
        <f t="shared" si="5"/>
        <v xml:space="preserve">At T-junction with BRAMBLE HILL &amp; STOCKCROFT ROAD carry straight on - HAYWARDS HEATH ROAD </v>
      </c>
      <c r="Y69" s="48" t="str">
        <f t="shared" si="6"/>
        <v xml:space="preserve">Be aware of traffic from left at junction 
Downhill section to mini roundabout </v>
      </c>
    </row>
    <row r="70" spans="1:25" s="47" customFormat="1" ht="67.5" customHeight="1" x14ac:dyDescent="0.35">
      <c r="A70" s="65">
        <f t="shared" si="7"/>
        <v>27</v>
      </c>
      <c r="B70" s="65" t="s">
        <v>349</v>
      </c>
      <c r="C70" s="53" t="s">
        <v>426</v>
      </c>
      <c r="D70" s="67"/>
      <c r="E70" s="118" t="s">
        <v>427</v>
      </c>
      <c r="F70" s="119"/>
      <c r="G70" s="119"/>
      <c r="H70" s="120"/>
      <c r="I70" s="122" t="s">
        <v>35</v>
      </c>
      <c r="J70" s="122"/>
      <c r="K70" s="125" t="s">
        <v>264</v>
      </c>
      <c r="L70" s="126"/>
      <c r="M70" s="118" t="s">
        <v>428</v>
      </c>
      <c r="N70" s="119"/>
      <c r="O70" s="120"/>
      <c r="P70" s="65"/>
      <c r="Q70" s="65"/>
      <c r="R70" s="65"/>
      <c r="X70" s="56" t="str">
        <f>E72</f>
        <v>HAYWARDS HEATH ROAD</v>
      </c>
      <c r="Y70" s="48" t="str">
        <f>M72</f>
        <v>Left hand junctions (NALDRED FARM &amp; COTTAGES and then COPYHOLD LANE)</v>
      </c>
    </row>
    <row r="71" spans="1:25" s="47" customFormat="1" ht="62" x14ac:dyDescent="0.35">
      <c r="A71" s="65">
        <f t="shared" si="7"/>
        <v>28</v>
      </c>
      <c r="B71" s="65" t="s">
        <v>349</v>
      </c>
      <c r="C71" s="53" t="s">
        <v>435</v>
      </c>
      <c r="D71" s="67"/>
      <c r="E71" s="118" t="s">
        <v>429</v>
      </c>
      <c r="F71" s="119"/>
      <c r="G71" s="119"/>
      <c r="H71" s="120"/>
      <c r="I71" s="122" t="s">
        <v>350</v>
      </c>
      <c r="J71" s="122"/>
      <c r="K71" s="125" t="s">
        <v>263</v>
      </c>
      <c r="L71" s="126"/>
      <c r="M71" s="118" t="s">
        <v>430</v>
      </c>
      <c r="N71" s="119"/>
      <c r="O71" s="120"/>
      <c r="P71" s="65"/>
      <c r="Q71" s="65"/>
      <c r="R71" s="65" t="s">
        <v>431</v>
      </c>
      <c r="X71" s="56" t="str">
        <f>E71</f>
        <v>Railway bridge over HAYWARDS HEATH ROAD</v>
      </c>
      <c r="Y71" s="48" t="str">
        <f t="shared" si="6"/>
        <v>Be careful of bend under bridge and particularly on-coming traffic. Very poor visibility and possibility of high sided vehicles in the middle of the road.
Competitors warned of this hazard</v>
      </c>
    </row>
    <row r="72" spans="1:25" s="47" customFormat="1" ht="62" x14ac:dyDescent="0.35">
      <c r="A72" s="65">
        <f t="shared" si="7"/>
        <v>29</v>
      </c>
      <c r="B72" s="65" t="s">
        <v>349</v>
      </c>
      <c r="C72" s="53" t="s">
        <v>434</v>
      </c>
      <c r="D72" s="67"/>
      <c r="E72" s="118" t="s">
        <v>433</v>
      </c>
      <c r="F72" s="119"/>
      <c r="G72" s="119"/>
      <c r="H72" s="120"/>
      <c r="I72" s="122" t="s">
        <v>35</v>
      </c>
      <c r="J72" s="122"/>
      <c r="K72" s="125" t="s">
        <v>264</v>
      </c>
      <c r="L72" s="126"/>
      <c r="M72" s="118" t="s">
        <v>432</v>
      </c>
      <c r="N72" s="119"/>
      <c r="O72" s="120"/>
      <c r="P72" s="65"/>
      <c r="Q72" s="65"/>
      <c r="R72" s="65"/>
      <c r="X72" s="56" t="e">
        <f>#REF!</f>
        <v>#REF!</v>
      </c>
      <c r="Y72" s="48" t="e">
        <f>#REF!</f>
        <v>#REF!</v>
      </c>
    </row>
    <row r="73" spans="1:25" ht="15" customHeight="1" x14ac:dyDescent="0.35">
      <c r="A73" s="113" t="s">
        <v>235</v>
      </c>
      <c r="B73" s="113"/>
      <c r="C73" s="113"/>
      <c r="D73" s="113"/>
      <c r="E73" s="113"/>
      <c r="F73" s="113"/>
      <c r="G73" s="113"/>
      <c r="H73" s="113"/>
      <c r="I73" s="113" t="s">
        <v>14</v>
      </c>
      <c r="J73" s="113"/>
      <c r="K73" s="112" t="s">
        <v>69</v>
      </c>
      <c r="L73" s="112"/>
      <c r="M73" s="113" t="s">
        <v>33</v>
      </c>
      <c r="N73" s="113"/>
      <c r="O73" s="113"/>
      <c r="P73" s="113"/>
      <c r="Q73" s="113"/>
      <c r="R73" s="113"/>
    </row>
    <row r="74" spans="1:25" ht="15" customHeight="1" x14ac:dyDescent="0.35">
      <c r="A74" s="184" t="s">
        <v>27</v>
      </c>
      <c r="B74" s="185" t="s">
        <v>68</v>
      </c>
      <c r="C74" s="133" t="s">
        <v>253</v>
      </c>
      <c r="D74" s="133" t="s">
        <v>28</v>
      </c>
      <c r="E74" s="178" t="s">
        <v>257</v>
      </c>
      <c r="F74" s="179"/>
      <c r="G74" s="179"/>
      <c r="H74" s="180"/>
      <c r="I74" s="133" t="s">
        <v>26</v>
      </c>
      <c r="J74" s="133"/>
      <c r="K74" s="133" t="s">
        <v>38</v>
      </c>
      <c r="L74" s="133"/>
      <c r="M74" s="138" t="s">
        <v>255</v>
      </c>
      <c r="N74" s="138"/>
      <c r="O74" s="187"/>
      <c r="P74" s="27" t="s">
        <v>30</v>
      </c>
      <c r="Q74" s="113" t="s">
        <v>29</v>
      </c>
      <c r="R74" s="113"/>
    </row>
    <row r="75" spans="1:25" ht="31.5" customHeight="1" x14ac:dyDescent="0.35">
      <c r="A75" s="184"/>
      <c r="B75" s="186"/>
      <c r="C75" s="133"/>
      <c r="D75" s="133"/>
      <c r="E75" s="181"/>
      <c r="F75" s="182"/>
      <c r="G75" s="182"/>
      <c r="H75" s="183"/>
      <c r="I75" s="133"/>
      <c r="J75" s="133"/>
      <c r="K75" s="133"/>
      <c r="L75" s="133"/>
      <c r="M75" s="138"/>
      <c r="N75" s="138"/>
      <c r="O75" s="187"/>
      <c r="P75" s="28" t="s">
        <v>34</v>
      </c>
      <c r="Q75" s="29" t="s">
        <v>32</v>
      </c>
      <c r="R75" s="29" t="s">
        <v>39</v>
      </c>
      <c r="X75" s="56">
        <f t="shared" ref="X75:X80" si="8">E75</f>
        <v>0</v>
      </c>
      <c r="Y75" s="48">
        <f t="shared" ref="Y75:Y80" si="9">M75</f>
        <v>0</v>
      </c>
    </row>
    <row r="76" spans="1:25" s="47" customFormat="1" ht="62" x14ac:dyDescent="0.35">
      <c r="A76" s="65">
        <f>A72+1</f>
        <v>30</v>
      </c>
      <c r="B76" s="65" t="s">
        <v>515</v>
      </c>
      <c r="C76" s="53" t="s">
        <v>517</v>
      </c>
      <c r="D76" s="67"/>
      <c r="E76" s="118" t="s">
        <v>436</v>
      </c>
      <c r="F76" s="119"/>
      <c r="G76" s="119"/>
      <c r="H76" s="120"/>
      <c r="I76" s="122" t="s">
        <v>35</v>
      </c>
      <c r="J76" s="122"/>
      <c r="K76" s="125" t="s">
        <v>263</v>
      </c>
      <c r="L76" s="126"/>
      <c r="M76" s="118" t="s">
        <v>513</v>
      </c>
      <c r="N76" s="119"/>
      <c r="O76" s="120"/>
      <c r="P76" s="65"/>
      <c r="Q76" s="65"/>
      <c r="R76" s="65" t="s">
        <v>368</v>
      </c>
      <c r="X76" s="56" t="str">
        <f t="shared" si="8"/>
        <v>LEFT TURN INTO COPYHOLD LANE</v>
      </c>
      <c r="Y76" s="48" t="str">
        <f t="shared" si="9"/>
        <v>Very low gear required for the left turn as very steep for 30m
Copyhold Lane a reasonable surface and no junctions, but is quite windy until it reaches T junction at College Road to rejoin main route again. Beware of oncoming vehicles.</v>
      </c>
    </row>
    <row r="77" spans="1:25" s="47" customFormat="1" ht="63" customHeight="1" x14ac:dyDescent="0.35">
      <c r="A77" s="65"/>
      <c r="B77" s="65" t="s">
        <v>515</v>
      </c>
      <c r="C77" s="53" t="s">
        <v>519</v>
      </c>
      <c r="D77" s="67"/>
      <c r="E77" s="118" t="s">
        <v>518</v>
      </c>
      <c r="F77" s="119"/>
      <c r="G77" s="119"/>
      <c r="H77" s="120"/>
      <c r="I77" s="122" t="s">
        <v>35</v>
      </c>
      <c r="J77" s="122"/>
      <c r="K77" s="125" t="s">
        <v>264</v>
      </c>
      <c r="L77" s="126"/>
      <c r="M77" s="118"/>
      <c r="N77" s="119"/>
      <c r="O77" s="120"/>
      <c r="P77" s="65"/>
      <c r="Q77" s="65"/>
      <c r="R77" s="65" t="s">
        <v>368</v>
      </c>
      <c r="X77" s="56" t="str">
        <f t="shared" si="8"/>
        <v xml:space="preserve"> TURN LEFT at T-junction into College Road, caution for traffic and bikes from right, visibility is good</v>
      </c>
      <c r="Y77" s="48">
        <f t="shared" si="9"/>
        <v>0</v>
      </c>
    </row>
    <row r="78" spans="1:25" s="47" customFormat="1" ht="148.5" customHeight="1" x14ac:dyDescent="0.35">
      <c r="A78" s="65">
        <f t="shared" ref="A78:A80" si="10">A77+1</f>
        <v>1</v>
      </c>
      <c r="B78" s="65" t="s">
        <v>349</v>
      </c>
      <c r="C78" s="53"/>
      <c r="D78" s="67"/>
      <c r="E78" s="118" t="s">
        <v>437</v>
      </c>
      <c r="F78" s="119"/>
      <c r="G78" s="119"/>
      <c r="H78" s="120"/>
      <c r="I78" s="122" t="s">
        <v>35</v>
      </c>
      <c r="J78" s="122"/>
      <c r="K78" s="125" t="s">
        <v>264</v>
      </c>
      <c r="L78" s="126"/>
      <c r="M78" s="118"/>
      <c r="N78" s="119"/>
      <c r="O78" s="120"/>
      <c r="P78" s="65"/>
      <c r="Q78" s="65"/>
      <c r="R78" s="65"/>
      <c r="X78" s="56" t="str">
        <f t="shared" si="8"/>
        <v>Road
continues downhill, first with right hand bend then,
at bottom over LOWER RYELANDS BRIDGE,
left hand bend.
Uphill gradient towards HANSON AGGREGATES
at the old RAILWAY STATION</v>
      </c>
      <c r="Y78" s="48">
        <f t="shared" si="9"/>
        <v>0</v>
      </c>
    </row>
    <row r="79" spans="1:25" s="47" customFormat="1" ht="148.5" customHeight="1" x14ac:dyDescent="0.35">
      <c r="A79" s="65">
        <f t="shared" si="10"/>
        <v>2</v>
      </c>
      <c r="B79" s="65" t="s">
        <v>349</v>
      </c>
      <c r="C79" s="53" t="s">
        <v>520</v>
      </c>
      <c r="D79" s="67"/>
      <c r="E79" s="118" t="s">
        <v>438</v>
      </c>
      <c r="F79" s="119"/>
      <c r="G79" s="119"/>
      <c r="H79" s="120"/>
      <c r="I79" s="122" t="s">
        <v>35</v>
      </c>
      <c r="J79" s="122"/>
      <c r="K79" s="125" t="s">
        <v>264</v>
      </c>
      <c r="L79" s="126"/>
      <c r="M79" s="118" t="s">
        <v>440</v>
      </c>
      <c r="N79" s="119"/>
      <c r="O79" s="120"/>
      <c r="P79" s="65"/>
      <c r="Q79" s="65"/>
      <c r="R79" s="65" t="s">
        <v>368</v>
      </c>
      <c r="X79" s="56" t="str">
        <f t="shared" si="8"/>
        <v>Left turn into RESERVOIR
ACCESS ROAD
Keep left.
Speed bumps
Uneven road surface
Uphill gradient approaching transition</v>
      </c>
      <c r="Y79" s="48" t="str">
        <f t="shared" si="9"/>
        <v>Cyclists briefed to exercise caution in terms of uneven road surface and possibility of traffic entering/exiting car park</v>
      </c>
    </row>
    <row r="80" spans="1:25" s="47" customFormat="1" ht="62" x14ac:dyDescent="0.35">
      <c r="A80" s="65">
        <f t="shared" si="10"/>
        <v>3</v>
      </c>
      <c r="B80" s="65" t="s">
        <v>349</v>
      </c>
      <c r="C80" s="53" t="s">
        <v>521</v>
      </c>
      <c r="D80" s="67"/>
      <c r="E80" s="118" t="s">
        <v>439</v>
      </c>
      <c r="F80" s="119"/>
      <c r="G80" s="119"/>
      <c r="H80" s="120"/>
      <c r="I80" s="122" t="s">
        <v>350</v>
      </c>
      <c r="J80" s="122"/>
      <c r="K80" s="125" t="s">
        <v>264</v>
      </c>
      <c r="L80" s="126"/>
      <c r="M80" s="118" t="s">
        <v>441</v>
      </c>
      <c r="N80" s="119"/>
      <c r="O80" s="120"/>
      <c r="P80" s="65"/>
      <c r="Q80" s="65"/>
      <c r="R80" s="65"/>
      <c r="X80" s="56" t="str">
        <f t="shared" si="8"/>
        <v>Enter Transition</v>
      </c>
      <c r="Y80" s="48" t="str">
        <f t="shared" si="9"/>
        <v>Dismount line just before car park entrance to minimise risk of conflict with other road users</v>
      </c>
    </row>
  </sheetData>
  <mergeCells count="207">
    <mergeCell ref="E77:H77"/>
    <mergeCell ref="E72:H72"/>
    <mergeCell ref="E71:H71"/>
    <mergeCell ref="A7:R7"/>
    <mergeCell ref="A6:M6"/>
    <mergeCell ref="A1:R1"/>
    <mergeCell ref="A22:R22"/>
    <mergeCell ref="I38:J38"/>
    <mergeCell ref="K38:L38"/>
    <mergeCell ref="A38:H38"/>
    <mergeCell ref="M38:R38"/>
    <mergeCell ref="Q39:R39"/>
    <mergeCell ref="G11:I11"/>
    <mergeCell ref="G12:I12"/>
    <mergeCell ref="J12:K12"/>
    <mergeCell ref="A16:F16"/>
    <mergeCell ref="G16:I16"/>
    <mergeCell ref="A11:F11"/>
    <mergeCell ref="J11:K11"/>
    <mergeCell ref="B39:B40"/>
    <mergeCell ref="A39:A40"/>
    <mergeCell ref="E39:H40"/>
    <mergeCell ref="L11:R11"/>
    <mergeCell ref="D39:D40"/>
    <mergeCell ref="L12:Q12"/>
    <mergeCell ref="A12:F12"/>
    <mergeCell ref="A13:F13"/>
    <mergeCell ref="E51:H51"/>
    <mergeCell ref="I51:J51"/>
    <mergeCell ref="K51:L51"/>
    <mergeCell ref="M51:O51"/>
    <mergeCell ref="E44:H44"/>
    <mergeCell ref="I44:J44"/>
    <mergeCell ref="K44:L44"/>
    <mergeCell ref="M44:O44"/>
    <mergeCell ref="E45:H45"/>
    <mergeCell ref="I45:J45"/>
    <mergeCell ref="K45:L45"/>
    <mergeCell ref="M45:O45"/>
    <mergeCell ref="E48:H48"/>
    <mergeCell ref="I48:J48"/>
    <mergeCell ref="K48:L48"/>
    <mergeCell ref="M48:O48"/>
    <mergeCell ref="K47:L47"/>
    <mergeCell ref="M47:O47"/>
    <mergeCell ref="I50:J50"/>
    <mergeCell ref="K50:L50"/>
    <mergeCell ref="I43:J43"/>
    <mergeCell ref="C39:C40"/>
    <mergeCell ref="J16:K16"/>
    <mergeCell ref="A17:F17"/>
    <mergeCell ref="M41:O41"/>
    <mergeCell ref="E42:H42"/>
    <mergeCell ref="I42:J42"/>
    <mergeCell ref="K42:L42"/>
    <mergeCell ref="E41:H41"/>
    <mergeCell ref="G17:I17"/>
    <mergeCell ref="J17:K17"/>
    <mergeCell ref="L17:Q17"/>
    <mergeCell ref="E59:H59"/>
    <mergeCell ref="I59:J59"/>
    <mergeCell ref="K59:L59"/>
    <mergeCell ref="M59:O59"/>
    <mergeCell ref="K56:L57"/>
    <mergeCell ref="M56:O57"/>
    <mergeCell ref="E53:H53"/>
    <mergeCell ref="I53:J53"/>
    <mergeCell ref="K53:L53"/>
    <mergeCell ref="M53:O53"/>
    <mergeCell ref="E54:H54"/>
    <mergeCell ref="I54:J54"/>
    <mergeCell ref="K54:L54"/>
    <mergeCell ref="M54:O54"/>
    <mergeCell ref="A55:H55"/>
    <mergeCell ref="I55:J55"/>
    <mergeCell ref="K55:L55"/>
    <mergeCell ref="M55:R55"/>
    <mergeCell ref="M58:O58"/>
    <mergeCell ref="E58:H58"/>
    <mergeCell ref="I58:J58"/>
    <mergeCell ref="K58:L58"/>
    <mergeCell ref="D56:D57"/>
    <mergeCell ref="E62:H62"/>
    <mergeCell ref="I62:J62"/>
    <mergeCell ref="K62:L62"/>
    <mergeCell ref="M62:O62"/>
    <mergeCell ref="E63:H63"/>
    <mergeCell ref="I63:J63"/>
    <mergeCell ref="K63:L63"/>
    <mergeCell ref="M63:O63"/>
    <mergeCell ref="E60:H60"/>
    <mergeCell ref="I60:J60"/>
    <mergeCell ref="K60:L60"/>
    <mergeCell ref="M60:O60"/>
    <mergeCell ref="E61:H61"/>
    <mergeCell ref="I61:J61"/>
    <mergeCell ref="K61:L61"/>
    <mergeCell ref="M61:O61"/>
    <mergeCell ref="E66:H66"/>
    <mergeCell ref="I66:J66"/>
    <mergeCell ref="K66:L66"/>
    <mergeCell ref="M66:O66"/>
    <mergeCell ref="E67:H67"/>
    <mergeCell ref="I67:J67"/>
    <mergeCell ref="K67:L67"/>
    <mergeCell ref="M67:O67"/>
    <mergeCell ref="E64:H64"/>
    <mergeCell ref="I64:J64"/>
    <mergeCell ref="K64:L64"/>
    <mergeCell ref="M64:O64"/>
    <mergeCell ref="E65:H65"/>
    <mergeCell ref="I65:J65"/>
    <mergeCell ref="K65:L65"/>
    <mergeCell ref="M65:O65"/>
    <mergeCell ref="K71:L71"/>
    <mergeCell ref="M71:O71"/>
    <mergeCell ref="E68:H68"/>
    <mergeCell ref="I68:J68"/>
    <mergeCell ref="K68:L68"/>
    <mergeCell ref="M68:O68"/>
    <mergeCell ref="E69:H69"/>
    <mergeCell ref="I69:J69"/>
    <mergeCell ref="K69:L69"/>
    <mergeCell ref="M69:O69"/>
    <mergeCell ref="E70:H70"/>
    <mergeCell ref="I70:J70"/>
    <mergeCell ref="K70:L70"/>
    <mergeCell ref="M70:O70"/>
    <mergeCell ref="K49:L49"/>
    <mergeCell ref="M49:O49"/>
    <mergeCell ref="K41:L41"/>
    <mergeCell ref="M39:O40"/>
    <mergeCell ref="K39:L40"/>
    <mergeCell ref="I39:J40"/>
    <mergeCell ref="E46:H46"/>
    <mergeCell ref="I46:J46"/>
    <mergeCell ref="K46:L46"/>
    <mergeCell ref="M46:O46"/>
    <mergeCell ref="E47:H47"/>
    <mergeCell ref="K43:L43"/>
    <mergeCell ref="M43:O43"/>
    <mergeCell ref="I41:J41"/>
    <mergeCell ref="I47:J47"/>
    <mergeCell ref="M42:O42"/>
    <mergeCell ref="E43:H43"/>
    <mergeCell ref="E49:H49"/>
    <mergeCell ref="I49:J49"/>
    <mergeCell ref="Q74:R74"/>
    <mergeCell ref="E78:H78"/>
    <mergeCell ref="I78:J78"/>
    <mergeCell ref="K78:L78"/>
    <mergeCell ref="M78:O78"/>
    <mergeCell ref="Q56:R56"/>
    <mergeCell ref="A73:H73"/>
    <mergeCell ref="I73:J73"/>
    <mergeCell ref="K73:L73"/>
    <mergeCell ref="M73:R73"/>
    <mergeCell ref="A74:A75"/>
    <mergeCell ref="B74:B75"/>
    <mergeCell ref="C74:C75"/>
    <mergeCell ref="D74:D75"/>
    <mergeCell ref="E74:H75"/>
    <mergeCell ref="A56:A57"/>
    <mergeCell ref="B56:B57"/>
    <mergeCell ref="C56:C57"/>
    <mergeCell ref="K74:L75"/>
    <mergeCell ref="M74:O75"/>
    <mergeCell ref="I72:J72"/>
    <mergeCell ref="K72:L72"/>
    <mergeCell ref="M72:O72"/>
    <mergeCell ref="I71:J71"/>
    <mergeCell ref="E79:H79"/>
    <mergeCell ref="I79:J79"/>
    <mergeCell ref="K79:L79"/>
    <mergeCell ref="M79:O79"/>
    <mergeCell ref="E80:H80"/>
    <mergeCell ref="I80:J80"/>
    <mergeCell ref="K80:L80"/>
    <mergeCell ref="M80:O80"/>
    <mergeCell ref="M50:O50"/>
    <mergeCell ref="E50:H50"/>
    <mergeCell ref="E76:H76"/>
    <mergeCell ref="I76:J76"/>
    <mergeCell ref="K76:L76"/>
    <mergeCell ref="M76:O76"/>
    <mergeCell ref="I77:J77"/>
    <mergeCell ref="K77:L77"/>
    <mergeCell ref="M77:O77"/>
    <mergeCell ref="E52:H52"/>
    <mergeCell ref="I52:J52"/>
    <mergeCell ref="K52:L52"/>
    <mergeCell ref="M52:O52"/>
    <mergeCell ref="E56:H57"/>
    <mergeCell ref="I56:J57"/>
    <mergeCell ref="I74:J75"/>
    <mergeCell ref="G13:I13"/>
    <mergeCell ref="J13:K13"/>
    <mergeCell ref="A15:F15"/>
    <mergeCell ref="G15:I15"/>
    <mergeCell ref="J15:K15"/>
    <mergeCell ref="L16:Q16"/>
    <mergeCell ref="L15:Q15"/>
    <mergeCell ref="L13:Q13"/>
    <mergeCell ref="A14:F14"/>
    <mergeCell ref="G14:I14"/>
    <mergeCell ref="J14:K14"/>
    <mergeCell ref="L14:Q14"/>
  </mergeCells>
  <conditionalFormatting sqref="J13:K13 J15:K17">
    <cfRule type="containsText" dxfId="140" priority="130" operator="containsText" text="L">
      <formula>NOT(ISERROR(SEARCH("L",J13)))</formula>
    </cfRule>
    <cfRule type="containsText" dxfId="139" priority="131" operator="containsText" text="M">
      <formula>NOT(ISERROR(SEARCH("M",J13)))</formula>
    </cfRule>
    <cfRule type="containsText" dxfId="138" priority="132" operator="containsText" text="H">
      <formula>NOT(ISERROR(SEARCH("H",J13)))</formula>
    </cfRule>
  </conditionalFormatting>
  <conditionalFormatting sqref="K41:L42 K44:L48 K51:L51">
    <cfRule type="containsText" dxfId="137" priority="124" operator="containsText" text="L">
      <formula>NOT(ISERROR(SEARCH("L",K41)))</formula>
    </cfRule>
    <cfRule type="containsText" dxfId="136" priority="125" operator="containsText" text="M">
      <formula>NOT(ISERROR(SEARCH("M",K41)))</formula>
    </cfRule>
    <cfRule type="containsText" dxfId="135" priority="126" operator="containsText" text="H">
      <formula>NOT(ISERROR(SEARCH("H",K41)))</formula>
    </cfRule>
  </conditionalFormatting>
  <conditionalFormatting sqref="K58:L58 K62:L63">
    <cfRule type="containsText" dxfId="134" priority="121" operator="containsText" text="L">
      <formula>NOT(ISERROR(SEARCH("L",K58)))</formula>
    </cfRule>
    <cfRule type="containsText" dxfId="133" priority="122" operator="containsText" text="M">
      <formula>NOT(ISERROR(SEARCH("M",K58)))</formula>
    </cfRule>
    <cfRule type="containsText" dxfId="132" priority="123" operator="containsText" text="H">
      <formula>NOT(ISERROR(SEARCH("H",K58)))</formula>
    </cfRule>
  </conditionalFormatting>
  <conditionalFormatting sqref="J14:K14">
    <cfRule type="containsText" dxfId="131" priority="112" operator="containsText" text="L">
      <formula>NOT(ISERROR(SEARCH("L",J14)))</formula>
    </cfRule>
    <cfRule type="containsText" dxfId="130" priority="113" operator="containsText" text="M">
      <formula>NOT(ISERROR(SEARCH("M",J14)))</formula>
    </cfRule>
    <cfRule type="containsText" dxfId="129" priority="114" operator="containsText" text="H">
      <formula>NOT(ISERROR(SEARCH("H",J14)))</formula>
    </cfRule>
  </conditionalFormatting>
  <conditionalFormatting sqref="K43:L43">
    <cfRule type="containsText" dxfId="128" priority="109" operator="containsText" text="L">
      <formula>NOT(ISERROR(SEARCH("L",K43)))</formula>
    </cfRule>
    <cfRule type="containsText" dxfId="127" priority="110" operator="containsText" text="M">
      <formula>NOT(ISERROR(SEARCH("M",K43)))</formula>
    </cfRule>
    <cfRule type="containsText" dxfId="126" priority="111" operator="containsText" text="H">
      <formula>NOT(ISERROR(SEARCH("H",K43)))</formula>
    </cfRule>
  </conditionalFormatting>
  <conditionalFormatting sqref="K49:L49">
    <cfRule type="containsText" dxfId="125" priority="106" operator="containsText" text="L">
      <formula>NOT(ISERROR(SEARCH("L",K49)))</formula>
    </cfRule>
    <cfRule type="containsText" dxfId="124" priority="107" operator="containsText" text="M">
      <formula>NOT(ISERROR(SEARCH("M",K49)))</formula>
    </cfRule>
    <cfRule type="containsText" dxfId="123" priority="108" operator="containsText" text="H">
      <formula>NOT(ISERROR(SEARCH("H",K49)))</formula>
    </cfRule>
  </conditionalFormatting>
  <conditionalFormatting sqref="K50:L50">
    <cfRule type="containsText" dxfId="122" priority="103" operator="containsText" text="L">
      <formula>NOT(ISERROR(SEARCH("L",K50)))</formula>
    </cfRule>
    <cfRule type="containsText" dxfId="121" priority="104" operator="containsText" text="M">
      <formula>NOT(ISERROR(SEARCH("M",K50)))</formula>
    </cfRule>
    <cfRule type="containsText" dxfId="120" priority="105" operator="containsText" text="H">
      <formula>NOT(ISERROR(SEARCH("H",K50)))</formula>
    </cfRule>
  </conditionalFormatting>
  <conditionalFormatting sqref="K52:L52">
    <cfRule type="containsText" dxfId="119" priority="100" operator="containsText" text="L">
      <formula>NOT(ISERROR(SEARCH("L",K52)))</formula>
    </cfRule>
    <cfRule type="containsText" dxfId="118" priority="101" operator="containsText" text="M">
      <formula>NOT(ISERROR(SEARCH("M",K52)))</formula>
    </cfRule>
    <cfRule type="containsText" dxfId="117" priority="102" operator="containsText" text="H">
      <formula>NOT(ISERROR(SEARCH("H",K52)))</formula>
    </cfRule>
  </conditionalFormatting>
  <conditionalFormatting sqref="K53:L53">
    <cfRule type="containsText" dxfId="116" priority="97" operator="containsText" text="L">
      <formula>NOT(ISERROR(SEARCH("L",K53)))</formula>
    </cfRule>
    <cfRule type="containsText" dxfId="115" priority="98" operator="containsText" text="M">
      <formula>NOT(ISERROR(SEARCH("M",K53)))</formula>
    </cfRule>
    <cfRule type="containsText" dxfId="114" priority="99" operator="containsText" text="H">
      <formula>NOT(ISERROR(SEARCH("H",K53)))</formula>
    </cfRule>
  </conditionalFormatting>
  <conditionalFormatting sqref="K54:L54">
    <cfRule type="containsText" dxfId="113" priority="94" operator="containsText" text="L">
      <formula>NOT(ISERROR(SEARCH("L",K54)))</formula>
    </cfRule>
    <cfRule type="containsText" dxfId="112" priority="95" operator="containsText" text="M">
      <formula>NOT(ISERROR(SEARCH("M",K54)))</formula>
    </cfRule>
    <cfRule type="containsText" dxfId="111" priority="96" operator="containsText" text="H">
      <formula>NOT(ISERROR(SEARCH("H",K54)))</formula>
    </cfRule>
  </conditionalFormatting>
  <conditionalFormatting sqref="K59:L59">
    <cfRule type="containsText" dxfId="110" priority="91" operator="containsText" text="L">
      <formula>NOT(ISERROR(SEARCH("L",K59)))</formula>
    </cfRule>
    <cfRule type="containsText" dxfId="109" priority="92" operator="containsText" text="M">
      <formula>NOT(ISERROR(SEARCH("M",K59)))</formula>
    </cfRule>
    <cfRule type="containsText" dxfId="108" priority="93" operator="containsText" text="H">
      <formula>NOT(ISERROR(SEARCH("H",K59)))</formula>
    </cfRule>
  </conditionalFormatting>
  <conditionalFormatting sqref="K60:L60">
    <cfRule type="containsText" dxfId="107" priority="88" operator="containsText" text="L">
      <formula>NOT(ISERROR(SEARCH("L",K60)))</formula>
    </cfRule>
    <cfRule type="containsText" dxfId="106" priority="89" operator="containsText" text="M">
      <formula>NOT(ISERROR(SEARCH("M",K60)))</formula>
    </cfRule>
    <cfRule type="containsText" dxfId="105" priority="90" operator="containsText" text="H">
      <formula>NOT(ISERROR(SEARCH("H",K60)))</formula>
    </cfRule>
  </conditionalFormatting>
  <conditionalFormatting sqref="K61:L61">
    <cfRule type="containsText" dxfId="104" priority="85" operator="containsText" text="L">
      <formula>NOT(ISERROR(SEARCH("L",K61)))</formula>
    </cfRule>
    <cfRule type="containsText" dxfId="103" priority="86" operator="containsText" text="M">
      <formula>NOT(ISERROR(SEARCH("M",K61)))</formula>
    </cfRule>
    <cfRule type="containsText" dxfId="102" priority="87" operator="containsText" text="H">
      <formula>NOT(ISERROR(SEARCH("H",K61)))</formula>
    </cfRule>
  </conditionalFormatting>
  <conditionalFormatting sqref="K64:L64">
    <cfRule type="containsText" dxfId="101" priority="82" operator="containsText" text="L">
      <formula>NOT(ISERROR(SEARCH("L",K64)))</formula>
    </cfRule>
    <cfRule type="containsText" dxfId="100" priority="83" operator="containsText" text="M">
      <formula>NOT(ISERROR(SEARCH("M",K64)))</formula>
    </cfRule>
    <cfRule type="containsText" dxfId="99" priority="84" operator="containsText" text="H">
      <formula>NOT(ISERROR(SEARCH("H",K64)))</formula>
    </cfRule>
  </conditionalFormatting>
  <conditionalFormatting sqref="K65:L65">
    <cfRule type="containsText" dxfId="98" priority="79" operator="containsText" text="L">
      <formula>NOT(ISERROR(SEARCH("L",K65)))</formula>
    </cfRule>
    <cfRule type="containsText" dxfId="97" priority="80" operator="containsText" text="M">
      <formula>NOT(ISERROR(SEARCH("M",K65)))</formula>
    </cfRule>
    <cfRule type="containsText" dxfId="96" priority="81" operator="containsText" text="H">
      <formula>NOT(ISERROR(SEARCH("H",K65)))</formula>
    </cfRule>
  </conditionalFormatting>
  <conditionalFormatting sqref="K66:L66">
    <cfRule type="containsText" dxfId="95" priority="76" operator="containsText" text="L">
      <formula>NOT(ISERROR(SEARCH("L",K66)))</formula>
    </cfRule>
    <cfRule type="containsText" dxfId="94" priority="77" operator="containsText" text="M">
      <formula>NOT(ISERROR(SEARCH("M",K66)))</formula>
    </cfRule>
    <cfRule type="containsText" dxfId="93" priority="78" operator="containsText" text="H">
      <formula>NOT(ISERROR(SEARCH("H",K66)))</formula>
    </cfRule>
  </conditionalFormatting>
  <conditionalFormatting sqref="K67:L67">
    <cfRule type="containsText" dxfId="92" priority="73" operator="containsText" text="L">
      <formula>NOT(ISERROR(SEARCH("L",K67)))</formula>
    </cfRule>
    <cfRule type="containsText" dxfId="91" priority="74" operator="containsText" text="M">
      <formula>NOT(ISERROR(SEARCH("M",K67)))</formula>
    </cfRule>
    <cfRule type="containsText" dxfId="90" priority="75" operator="containsText" text="H">
      <formula>NOT(ISERROR(SEARCH("H",K67)))</formula>
    </cfRule>
  </conditionalFormatting>
  <conditionalFormatting sqref="K68:L68">
    <cfRule type="containsText" dxfId="89" priority="70" operator="containsText" text="L">
      <formula>NOT(ISERROR(SEARCH("L",K68)))</formula>
    </cfRule>
    <cfRule type="containsText" dxfId="88" priority="71" operator="containsText" text="M">
      <formula>NOT(ISERROR(SEARCH("M",K68)))</formula>
    </cfRule>
    <cfRule type="containsText" dxfId="87" priority="72" operator="containsText" text="H">
      <formula>NOT(ISERROR(SEARCH("H",K68)))</formula>
    </cfRule>
  </conditionalFormatting>
  <conditionalFormatting sqref="K69:L69">
    <cfRule type="containsText" dxfId="86" priority="67" operator="containsText" text="L">
      <formula>NOT(ISERROR(SEARCH("L",K69)))</formula>
    </cfRule>
    <cfRule type="containsText" dxfId="85" priority="68" operator="containsText" text="M">
      <formula>NOT(ISERROR(SEARCH("M",K69)))</formula>
    </cfRule>
    <cfRule type="containsText" dxfId="84" priority="69" operator="containsText" text="H">
      <formula>NOT(ISERROR(SEARCH("H",K69)))</formula>
    </cfRule>
  </conditionalFormatting>
  <conditionalFormatting sqref="K77:L77">
    <cfRule type="containsText" dxfId="83" priority="10" operator="containsText" text="L">
      <formula>NOT(ISERROR(SEARCH("L",K77)))</formula>
    </cfRule>
    <cfRule type="containsText" dxfId="82" priority="11" operator="containsText" text="M">
      <formula>NOT(ISERROR(SEARCH("M",K77)))</formula>
    </cfRule>
    <cfRule type="containsText" dxfId="81" priority="12" operator="containsText" text="H">
      <formula>NOT(ISERROR(SEARCH("H",K77)))</formula>
    </cfRule>
  </conditionalFormatting>
  <conditionalFormatting sqref="K79:L79">
    <cfRule type="containsText" dxfId="80" priority="4" operator="containsText" text="L">
      <formula>NOT(ISERROR(SEARCH("L",K79)))</formula>
    </cfRule>
    <cfRule type="containsText" dxfId="79" priority="5" operator="containsText" text="M">
      <formula>NOT(ISERROR(SEARCH("M",K79)))</formula>
    </cfRule>
    <cfRule type="containsText" dxfId="78" priority="6" operator="containsText" text="H">
      <formula>NOT(ISERROR(SEARCH("H",K79)))</formula>
    </cfRule>
  </conditionalFormatting>
  <conditionalFormatting sqref="K71:L71">
    <cfRule type="containsText" dxfId="77" priority="55" operator="containsText" text="L">
      <formula>NOT(ISERROR(SEARCH("L",K71)))</formula>
    </cfRule>
    <cfRule type="containsText" dxfId="76" priority="56" operator="containsText" text="M">
      <formula>NOT(ISERROR(SEARCH("M",K71)))</formula>
    </cfRule>
    <cfRule type="containsText" dxfId="75" priority="57" operator="containsText" text="H">
      <formula>NOT(ISERROR(SEARCH("H",K71)))</formula>
    </cfRule>
  </conditionalFormatting>
  <conditionalFormatting sqref="K71:L71">
    <cfRule type="containsText" dxfId="74" priority="46" operator="containsText" text="L">
      <formula>NOT(ISERROR(SEARCH("L",K71)))</formula>
    </cfRule>
    <cfRule type="containsText" dxfId="73" priority="47" operator="containsText" text="M">
      <formula>NOT(ISERROR(SEARCH("M",K71)))</formula>
    </cfRule>
    <cfRule type="containsText" dxfId="72" priority="48" operator="containsText" text="H">
      <formula>NOT(ISERROR(SEARCH("H",K71)))</formula>
    </cfRule>
  </conditionalFormatting>
  <conditionalFormatting sqref="K70:L70">
    <cfRule type="containsText" dxfId="71" priority="43" operator="containsText" text="L">
      <formula>NOT(ISERROR(SEARCH("L",K70)))</formula>
    </cfRule>
    <cfRule type="containsText" dxfId="70" priority="44" operator="containsText" text="M">
      <formula>NOT(ISERROR(SEARCH("M",K70)))</formula>
    </cfRule>
    <cfRule type="containsText" dxfId="69" priority="45" operator="containsText" text="H">
      <formula>NOT(ISERROR(SEARCH("H",K70)))</formula>
    </cfRule>
  </conditionalFormatting>
  <conditionalFormatting sqref="K72:L72">
    <cfRule type="containsText" dxfId="68" priority="40" operator="containsText" text="L">
      <formula>NOT(ISERROR(SEARCH("L",K72)))</formula>
    </cfRule>
    <cfRule type="containsText" dxfId="67" priority="41" operator="containsText" text="M">
      <formula>NOT(ISERROR(SEARCH("M",K72)))</formula>
    </cfRule>
    <cfRule type="containsText" dxfId="66" priority="42" operator="containsText" text="H">
      <formula>NOT(ISERROR(SEARCH("H",K72)))</formula>
    </cfRule>
  </conditionalFormatting>
  <conditionalFormatting sqref="K76:L76">
    <cfRule type="containsText" dxfId="65" priority="37" operator="containsText" text="L">
      <formula>NOT(ISERROR(SEARCH("L",K76)))</formula>
    </cfRule>
    <cfRule type="containsText" dxfId="64" priority="38" operator="containsText" text="M">
      <formula>NOT(ISERROR(SEARCH("M",K76)))</formula>
    </cfRule>
    <cfRule type="containsText" dxfId="63" priority="39" operator="containsText" text="H">
      <formula>NOT(ISERROR(SEARCH("H",K76)))</formula>
    </cfRule>
  </conditionalFormatting>
  <conditionalFormatting sqref="K78:L78">
    <cfRule type="containsText" dxfId="62" priority="7" operator="containsText" text="L">
      <formula>NOT(ISERROR(SEARCH("L",K78)))</formula>
    </cfRule>
    <cfRule type="containsText" dxfId="61" priority="8" operator="containsText" text="M">
      <formula>NOT(ISERROR(SEARCH("M",K78)))</formula>
    </cfRule>
    <cfRule type="containsText" dxfId="60" priority="9" operator="containsText" text="H">
      <formula>NOT(ISERROR(SEARCH("H",K78)))</formula>
    </cfRule>
  </conditionalFormatting>
  <conditionalFormatting sqref="K80:L80">
    <cfRule type="containsText" dxfId="59" priority="1" operator="containsText" text="L">
      <formula>NOT(ISERROR(SEARCH("L",K80)))</formula>
    </cfRule>
    <cfRule type="containsText" dxfId="58" priority="2" operator="containsText" text="M">
      <formula>NOT(ISERROR(SEARCH("M",K80)))</formula>
    </cfRule>
    <cfRule type="containsText" dxfId="57" priority="3" operator="containsText" text="H">
      <formula>NOT(ISERROR(SEARCH("H",K80)))</formula>
    </cfRule>
  </conditionalFormatting>
  <hyperlinks>
    <hyperlink ref="A4" r:id="rId1" xr:uid="{00000000-0004-0000-0600-000000000000}"/>
  </hyperlinks>
  <pageMargins left="0.70866141732283472" right="0.70866141732283472" top="0.55118110236220474" bottom="0.55118110236220474" header="0.31496062992125984" footer="0.31496062992125984"/>
  <pageSetup paperSize="9" orientation="landscape" r:id="rId2"/>
  <headerFooter scaleWithDoc="0" alignWithMargins="0"/>
  <rowBreaks count="4" manualBreakCount="4">
    <brk id="17" max="16383" man="1"/>
    <brk id="54" max="16383" man="1"/>
    <brk id="72" max="16383" man="1"/>
    <brk id="80" max="16383" man="1"/>
  </rowBreaks>
  <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'Dropdown Options'!$E$1:$E$6</xm:f>
          </x14:formula1>
          <xm:sqref>J13:K17 K41:L54 K58:L72 K76:L80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4EC1E0"/>
  </sheetPr>
  <dimension ref="A1:AD52"/>
  <sheetViews>
    <sheetView zoomScaleNormal="100" zoomScaleSheetLayoutView="100" workbookViewId="0">
      <selection sqref="A1:R1"/>
    </sheetView>
  </sheetViews>
  <sheetFormatPr defaultColWidth="9.3046875" defaultRowHeight="12.7" x14ac:dyDescent="0.35"/>
  <cols>
    <col min="1" max="1" width="4.69140625" style="2" customWidth="1"/>
    <col min="2" max="2" width="8.84375" style="4" customWidth="1"/>
    <col min="3" max="3" width="6.4609375" style="4" customWidth="1"/>
    <col min="4" max="4" width="7.4609375" style="2" customWidth="1"/>
    <col min="5" max="5" width="12.4609375" style="2" customWidth="1"/>
    <col min="6" max="10" width="10" style="2" customWidth="1"/>
    <col min="11" max="11" width="3.3046875" style="2" customWidth="1"/>
    <col min="12" max="12" width="6.69140625" style="2" customWidth="1"/>
    <col min="13" max="13" width="10" style="2" customWidth="1"/>
    <col min="14" max="14" width="25" style="2" customWidth="1"/>
    <col min="15" max="16" width="10" style="2" customWidth="1"/>
    <col min="17" max="18" width="9.15234375" style="2" customWidth="1"/>
    <col min="19" max="19" width="9.3046875" style="2" customWidth="1"/>
    <col min="20" max="26" width="9.3046875" style="2"/>
    <col min="27" max="27" width="49.15234375" style="2" hidden="1" customWidth="1"/>
    <col min="28" max="28" width="70" style="2" hidden="1" customWidth="1"/>
    <col min="29" max="29" width="41.69140625" style="2" hidden="1" customWidth="1"/>
    <col min="30" max="30" width="44.15234375" style="2" hidden="1" customWidth="1"/>
    <col min="31" max="16384" width="9.3046875" style="2"/>
  </cols>
  <sheetData>
    <row r="1" spans="1:30" s="12" customFormat="1" ht="21" customHeight="1" x14ac:dyDescent="0.35">
      <c r="A1" s="98" t="s">
        <v>108</v>
      </c>
      <c r="B1" s="98"/>
      <c r="C1" s="98"/>
      <c r="D1" s="98"/>
      <c r="E1" s="98"/>
      <c r="F1" s="98"/>
      <c r="G1" s="98"/>
      <c r="H1" s="98"/>
      <c r="I1" s="98"/>
      <c r="J1" s="98"/>
      <c r="K1" s="98"/>
      <c r="L1" s="98"/>
      <c r="M1" s="98"/>
      <c r="N1" s="98"/>
      <c r="O1" s="98"/>
      <c r="P1" s="98"/>
      <c r="Q1" s="98"/>
      <c r="R1" s="108"/>
    </row>
    <row r="2" spans="1:30" ht="3.75" customHeight="1" x14ac:dyDescent="0.35"/>
    <row r="3" spans="1:30" s="47" customFormat="1" ht="13.5" customHeight="1" x14ac:dyDescent="0.35">
      <c r="A3" s="61" t="s">
        <v>297</v>
      </c>
      <c r="B3" s="2"/>
      <c r="C3" s="2"/>
      <c r="D3" s="2"/>
      <c r="E3" s="2"/>
      <c r="F3" s="2"/>
      <c r="G3" s="2"/>
      <c r="H3" s="2"/>
      <c r="I3" s="2"/>
      <c r="J3" s="2"/>
      <c r="K3" s="2"/>
      <c r="L3" s="2"/>
      <c r="M3" s="2"/>
      <c r="N3" s="2"/>
      <c r="O3" s="2"/>
      <c r="P3" s="2"/>
      <c r="Q3" s="2"/>
      <c r="R3" s="2"/>
      <c r="AA3" s="48"/>
      <c r="AB3" s="48"/>
    </row>
    <row r="4" spans="1:30" s="5" customFormat="1" ht="13" x14ac:dyDescent="0.35">
      <c r="A4" s="30" t="s">
        <v>306</v>
      </c>
      <c r="B4" s="6"/>
      <c r="C4" s="6"/>
      <c r="D4" s="7"/>
      <c r="E4" s="7"/>
      <c r="F4" s="7"/>
      <c r="G4" s="7"/>
      <c r="H4" s="7"/>
      <c r="I4" s="7"/>
      <c r="J4" s="7"/>
      <c r="K4" s="7"/>
      <c r="L4" s="7"/>
      <c r="M4" s="7"/>
      <c r="N4" s="7"/>
      <c r="O4" s="7"/>
      <c r="P4" s="6"/>
      <c r="Q4" s="7"/>
      <c r="R4" s="7"/>
    </row>
    <row r="5" spans="1:30" ht="3.75" customHeight="1" x14ac:dyDescent="0.35">
      <c r="P5" s="4"/>
      <c r="AA5" s="5"/>
      <c r="AB5" s="5"/>
      <c r="AC5" s="5"/>
      <c r="AD5" s="5"/>
    </row>
    <row r="6" spans="1:30" x14ac:dyDescent="0.35">
      <c r="A6" s="167" t="s">
        <v>25</v>
      </c>
      <c r="B6" s="167"/>
      <c r="C6" s="167"/>
      <c r="D6" s="167"/>
      <c r="E6" s="167"/>
      <c r="F6" s="167"/>
      <c r="G6" s="167"/>
      <c r="H6" s="167"/>
      <c r="I6" s="167"/>
      <c r="J6" s="167"/>
      <c r="K6" s="167"/>
      <c r="L6" s="167"/>
      <c r="M6" s="167"/>
    </row>
    <row r="7" spans="1:30" s="8" customFormat="1" ht="45" customHeight="1" x14ac:dyDescent="0.35">
      <c r="A7" s="188"/>
      <c r="B7" s="188"/>
      <c r="C7" s="188"/>
      <c r="D7" s="188"/>
      <c r="E7" s="188"/>
      <c r="F7" s="188"/>
      <c r="G7" s="188"/>
      <c r="H7" s="188"/>
      <c r="I7" s="188"/>
      <c r="J7" s="188"/>
      <c r="K7" s="188"/>
      <c r="L7" s="188"/>
      <c r="M7" s="188"/>
      <c r="N7" s="188"/>
      <c r="O7" s="188"/>
      <c r="P7" s="188"/>
      <c r="Q7" s="188"/>
      <c r="R7" s="188"/>
      <c r="AA7" s="2"/>
      <c r="AB7" s="2"/>
      <c r="AC7" s="2"/>
      <c r="AD7" s="2"/>
    </row>
    <row r="8" spans="1:30" ht="3.75" customHeight="1" x14ac:dyDescent="0.35"/>
    <row r="9" spans="1:30" x14ac:dyDescent="0.35">
      <c r="A9" s="2" t="s">
        <v>299</v>
      </c>
    </row>
    <row r="10" spans="1:30" ht="3.75" customHeight="1" x14ac:dyDescent="0.35"/>
    <row r="11" spans="1:30" x14ac:dyDescent="0.35">
      <c r="A11" s="113" t="s">
        <v>235</v>
      </c>
      <c r="B11" s="113"/>
      <c r="C11" s="113"/>
      <c r="D11" s="113"/>
      <c r="E11" s="113"/>
      <c r="F11" s="113"/>
      <c r="G11" s="113" t="s">
        <v>14</v>
      </c>
      <c r="H11" s="113"/>
      <c r="I11" s="113"/>
      <c r="J11" s="113" t="s">
        <v>31</v>
      </c>
      <c r="K11" s="113"/>
      <c r="L11" s="113" t="s">
        <v>33</v>
      </c>
      <c r="M11" s="113"/>
      <c r="N11" s="113"/>
      <c r="O11" s="113"/>
      <c r="P11" s="113"/>
      <c r="Q11" s="113"/>
      <c r="R11" s="113"/>
    </row>
    <row r="12" spans="1:30" ht="31.5" customHeight="1" x14ac:dyDescent="0.35">
      <c r="A12" s="93" t="s">
        <v>236</v>
      </c>
      <c r="B12" s="93"/>
      <c r="C12" s="93"/>
      <c r="D12" s="93"/>
      <c r="E12" s="93"/>
      <c r="F12" s="93"/>
      <c r="G12" s="133" t="s">
        <v>121</v>
      </c>
      <c r="H12" s="133"/>
      <c r="I12" s="133"/>
      <c r="J12" s="133" t="s">
        <v>38</v>
      </c>
      <c r="K12" s="133"/>
      <c r="L12" s="138" t="s">
        <v>318</v>
      </c>
      <c r="M12" s="138"/>
      <c r="N12" s="138"/>
      <c r="O12" s="138"/>
      <c r="P12" s="138"/>
      <c r="Q12" s="138"/>
      <c r="R12" s="39" t="s">
        <v>75</v>
      </c>
    </row>
    <row r="13" spans="1:30" s="50" customFormat="1" ht="31" x14ac:dyDescent="0.35">
      <c r="A13" s="121" t="s">
        <v>95</v>
      </c>
      <c r="B13" s="121"/>
      <c r="C13" s="121"/>
      <c r="D13" s="121"/>
      <c r="E13" s="121"/>
      <c r="F13" s="121"/>
      <c r="G13" s="122" t="s">
        <v>96</v>
      </c>
      <c r="H13" s="122"/>
      <c r="I13" s="122"/>
      <c r="J13" s="123"/>
      <c r="K13" s="124"/>
      <c r="L13" s="118" t="s">
        <v>97</v>
      </c>
      <c r="M13" s="119"/>
      <c r="N13" s="119"/>
      <c r="O13" s="119"/>
      <c r="P13" s="119"/>
      <c r="Q13" s="120"/>
      <c r="R13" s="51"/>
      <c r="AA13" s="48" t="str">
        <f>A13</f>
        <v>Conflict with other users - pedestrians, non-event cyclists</v>
      </c>
      <c r="AB13" s="48" t="str">
        <f>L13</f>
        <v>All required agencies, landowners and stakeholders along route notified. Advance notification signage displayed as agencies require. Cycle course to be clearly signed for awareness of other users.</v>
      </c>
      <c r="AC13" s="47"/>
      <c r="AD13" s="47"/>
    </row>
    <row r="14" spans="1:30" s="47" customFormat="1" ht="20.7" x14ac:dyDescent="0.35">
      <c r="A14" s="121" t="s">
        <v>77</v>
      </c>
      <c r="B14" s="121"/>
      <c r="C14" s="121"/>
      <c r="D14" s="121"/>
      <c r="E14" s="121"/>
      <c r="F14" s="121"/>
      <c r="G14" s="122" t="s">
        <v>99</v>
      </c>
      <c r="H14" s="122"/>
      <c r="I14" s="122"/>
      <c r="J14" s="123"/>
      <c r="K14" s="124"/>
      <c r="L14" s="118" t="s">
        <v>98</v>
      </c>
      <c r="M14" s="119"/>
      <c r="N14" s="119"/>
      <c r="O14" s="119"/>
      <c r="P14" s="119"/>
      <c r="Q14" s="120"/>
      <c r="R14" s="51"/>
      <c r="AA14" s="48" t="str">
        <f>A14</f>
        <v>Competitors unfamiliar with cycling regulations</v>
      </c>
      <c r="AB14" s="48" t="str">
        <f>L14</f>
        <v>Event run under British Triathlon Competition Rules. Links to information provided in advance.</v>
      </c>
      <c r="AC14" s="50"/>
      <c r="AD14" s="50"/>
    </row>
    <row r="15" spans="1:30" s="47" customFormat="1" ht="20.7" x14ac:dyDescent="0.35">
      <c r="A15" s="121" t="s">
        <v>78</v>
      </c>
      <c r="B15" s="121"/>
      <c r="C15" s="121"/>
      <c r="D15" s="121"/>
      <c r="E15" s="121"/>
      <c r="F15" s="121"/>
      <c r="G15" s="122" t="s">
        <v>35</v>
      </c>
      <c r="H15" s="122"/>
      <c r="I15" s="122"/>
      <c r="J15" s="123"/>
      <c r="K15" s="124"/>
      <c r="L15" s="118" t="s">
        <v>79</v>
      </c>
      <c r="M15" s="119"/>
      <c r="N15" s="119"/>
      <c r="O15" s="119"/>
      <c r="P15" s="119"/>
      <c r="Q15" s="120"/>
      <c r="R15" s="51"/>
      <c r="AA15" s="48" t="str">
        <f t="shared" ref="AA15:AA18" si="0">A15</f>
        <v>Competitors unfamiliar with route</v>
      </c>
      <c r="AB15" s="48" t="str">
        <f t="shared" ref="AB15:AB18" si="1">L15</f>
        <v>Cycle route to be made available to competitors in advance. Cycle course to be clearly signed for competitors and key points identified in pre-race briefing.</v>
      </c>
    </row>
    <row r="16" spans="1:30" s="47" customFormat="1" ht="31" x14ac:dyDescent="0.35">
      <c r="A16" s="121" t="s">
        <v>80</v>
      </c>
      <c r="B16" s="121"/>
      <c r="C16" s="121"/>
      <c r="D16" s="121"/>
      <c r="E16" s="121"/>
      <c r="F16" s="121"/>
      <c r="G16" s="122" t="s">
        <v>100</v>
      </c>
      <c r="H16" s="122"/>
      <c r="I16" s="122"/>
      <c r="J16" s="123"/>
      <c r="K16" s="124"/>
      <c r="L16" s="118" t="s">
        <v>274</v>
      </c>
      <c r="M16" s="119"/>
      <c r="N16" s="119"/>
      <c r="O16" s="119"/>
      <c r="P16" s="119"/>
      <c r="Q16" s="120"/>
      <c r="R16" s="51"/>
      <c r="AA16" s="48" t="str">
        <f t="shared" si="0"/>
        <v>Marshals on course</v>
      </c>
      <c r="AB16" s="48" t="str">
        <f t="shared" si="1"/>
        <v>Marshals to be briefed before being stationed on course. Marshals to wear hi-viz clothing and have radio/phone contact with event HQ. Marshals to be provided with whistles and flags where required.</v>
      </c>
    </row>
    <row r="17" spans="1:30" s="47" customFormat="1" ht="27" customHeight="1" x14ac:dyDescent="0.35">
      <c r="A17" s="121"/>
      <c r="B17" s="121"/>
      <c r="C17" s="121"/>
      <c r="D17" s="121"/>
      <c r="E17" s="121"/>
      <c r="F17" s="121"/>
      <c r="G17" s="122"/>
      <c r="H17" s="122"/>
      <c r="I17" s="122"/>
      <c r="J17" s="123"/>
      <c r="K17" s="124"/>
      <c r="L17" s="118"/>
      <c r="M17" s="119"/>
      <c r="N17" s="119"/>
      <c r="O17" s="119"/>
      <c r="P17" s="119"/>
      <c r="Q17" s="120"/>
      <c r="R17" s="51"/>
      <c r="AA17" s="48">
        <f t="shared" si="0"/>
        <v>0</v>
      </c>
      <c r="AB17" s="48">
        <f t="shared" si="1"/>
        <v>0</v>
      </c>
    </row>
    <row r="18" spans="1:30" s="47" customFormat="1" ht="27" customHeight="1" x14ac:dyDescent="0.35">
      <c r="A18" s="121"/>
      <c r="B18" s="121"/>
      <c r="C18" s="121"/>
      <c r="D18" s="121"/>
      <c r="E18" s="121"/>
      <c r="F18" s="121"/>
      <c r="G18" s="122"/>
      <c r="H18" s="122"/>
      <c r="I18" s="122"/>
      <c r="J18" s="123"/>
      <c r="K18" s="124"/>
      <c r="L18" s="118"/>
      <c r="M18" s="119"/>
      <c r="N18" s="119"/>
      <c r="O18" s="119"/>
      <c r="P18" s="119"/>
      <c r="Q18" s="120"/>
      <c r="R18" s="51"/>
      <c r="AA18" s="48">
        <f t="shared" si="0"/>
        <v>0</v>
      </c>
      <c r="AB18" s="48">
        <f t="shared" si="1"/>
        <v>0</v>
      </c>
    </row>
    <row r="19" spans="1:30" x14ac:dyDescent="0.35">
      <c r="AA19" s="48"/>
      <c r="AB19" s="48"/>
      <c r="AC19" s="47"/>
      <c r="AD19" s="47"/>
    </row>
    <row r="20" spans="1:30" x14ac:dyDescent="0.35">
      <c r="A20" s="2" t="s">
        <v>252</v>
      </c>
    </row>
    <row r="21" spans="1:30" ht="3.75" customHeight="1" x14ac:dyDescent="0.35"/>
    <row r="22" spans="1:30" s="5" customFormat="1" ht="13.5" customHeight="1" x14ac:dyDescent="0.35">
      <c r="A22" s="154" t="s">
        <v>298</v>
      </c>
      <c r="B22" s="154"/>
      <c r="C22" s="154"/>
      <c r="D22" s="154"/>
      <c r="E22" s="154"/>
      <c r="F22" s="154"/>
      <c r="G22" s="154"/>
      <c r="H22" s="154"/>
      <c r="I22" s="154"/>
      <c r="J22" s="154"/>
      <c r="K22" s="154"/>
      <c r="L22" s="154"/>
      <c r="M22" s="154"/>
      <c r="N22" s="154"/>
      <c r="O22" s="154"/>
      <c r="P22" s="154"/>
      <c r="Q22" s="154"/>
      <c r="R22" s="154"/>
    </row>
    <row r="23" spans="1:30" s="5" customFormat="1" ht="11.35" x14ac:dyDescent="0.35">
      <c r="A23" s="7" t="s">
        <v>101</v>
      </c>
      <c r="B23" s="6"/>
      <c r="C23" s="6"/>
      <c r="D23" s="7"/>
      <c r="E23" s="7"/>
      <c r="F23" s="7"/>
      <c r="G23" s="7"/>
      <c r="H23" s="7"/>
      <c r="I23" s="7"/>
      <c r="J23" s="7"/>
      <c r="K23" s="7"/>
      <c r="L23" s="7"/>
      <c r="M23" s="7"/>
      <c r="N23" s="7"/>
      <c r="O23" s="7"/>
      <c r="P23" s="7"/>
      <c r="Q23" s="7"/>
      <c r="R23" s="7"/>
    </row>
    <row r="24" spans="1:30" s="5" customFormat="1" ht="11.35" x14ac:dyDescent="0.35">
      <c r="A24" s="7" t="s">
        <v>45</v>
      </c>
      <c r="B24" s="6"/>
      <c r="C24" s="6"/>
      <c r="D24" s="7"/>
      <c r="E24" s="7"/>
      <c r="F24" s="7"/>
      <c r="G24" s="7"/>
      <c r="H24" s="7"/>
      <c r="I24" s="7"/>
      <c r="J24" s="7"/>
      <c r="K24" s="7"/>
      <c r="L24" s="7"/>
      <c r="M24" s="7"/>
      <c r="N24" s="7"/>
      <c r="O24" s="7"/>
      <c r="P24" s="6"/>
      <c r="Q24" s="7"/>
      <c r="R24" s="7"/>
    </row>
    <row r="25" spans="1:30" s="5" customFormat="1" ht="11.35" x14ac:dyDescent="0.35">
      <c r="A25" s="7" t="s">
        <v>102</v>
      </c>
      <c r="B25" s="6"/>
      <c r="C25" s="6"/>
      <c r="D25" s="7"/>
      <c r="E25" s="7"/>
      <c r="F25" s="7"/>
      <c r="G25" s="7"/>
      <c r="H25" s="7"/>
      <c r="I25" s="7"/>
      <c r="J25" s="7"/>
      <c r="K25" s="7"/>
      <c r="L25" s="7"/>
      <c r="M25" s="7"/>
      <c r="N25" s="7"/>
      <c r="O25" s="7"/>
      <c r="P25" s="7"/>
      <c r="Q25" s="7"/>
      <c r="R25" s="7"/>
    </row>
    <row r="26" spans="1:30" s="5" customFormat="1" ht="11.35" x14ac:dyDescent="0.35">
      <c r="A26" s="7" t="s">
        <v>103</v>
      </c>
      <c r="B26" s="6"/>
      <c r="C26" s="6"/>
      <c r="D26" s="7"/>
      <c r="E26" s="7"/>
      <c r="F26" s="7"/>
      <c r="G26" s="7"/>
      <c r="H26" s="7"/>
      <c r="I26" s="7"/>
      <c r="J26" s="7"/>
      <c r="K26" s="7"/>
      <c r="L26" s="7"/>
      <c r="M26" s="7"/>
      <c r="N26" s="7"/>
      <c r="O26" s="7"/>
      <c r="P26" s="7"/>
      <c r="Q26" s="7"/>
      <c r="R26" s="7"/>
    </row>
    <row r="27" spans="1:30" s="5" customFormat="1" ht="11.35" x14ac:dyDescent="0.35">
      <c r="A27" s="7" t="s">
        <v>19</v>
      </c>
      <c r="B27" s="6"/>
      <c r="C27" s="6"/>
      <c r="D27" s="7"/>
      <c r="E27" s="7"/>
      <c r="F27" s="7"/>
      <c r="G27" s="7"/>
      <c r="H27" s="7"/>
      <c r="I27" s="7"/>
      <c r="J27" s="7"/>
      <c r="K27" s="7"/>
      <c r="L27" s="7"/>
      <c r="M27" s="7"/>
      <c r="N27" s="7"/>
      <c r="O27" s="7"/>
      <c r="P27" s="7"/>
      <c r="Q27" s="7"/>
      <c r="R27" s="7"/>
    </row>
    <row r="28" spans="1:30" ht="3.75" customHeight="1" x14ac:dyDescent="0.35">
      <c r="AA28" s="5"/>
      <c r="AB28" s="5"/>
      <c r="AC28" s="5"/>
      <c r="AD28" s="5"/>
    </row>
    <row r="29" spans="1:30" s="5" customFormat="1" ht="11.35" x14ac:dyDescent="0.35">
      <c r="A29" s="60" t="s">
        <v>21</v>
      </c>
      <c r="B29" s="6"/>
      <c r="C29" s="6"/>
      <c r="D29" s="7"/>
      <c r="E29" s="7"/>
      <c r="F29" s="7"/>
      <c r="G29" s="7"/>
      <c r="H29" s="7"/>
      <c r="I29" s="7"/>
      <c r="J29" s="7"/>
      <c r="K29" s="7"/>
      <c r="L29" s="7"/>
      <c r="M29" s="7"/>
      <c r="N29" s="7"/>
      <c r="O29" s="7"/>
      <c r="P29" s="7"/>
      <c r="Q29" s="7"/>
      <c r="R29" s="7"/>
    </row>
    <row r="30" spans="1:30" s="5" customFormat="1" x14ac:dyDescent="0.35">
      <c r="A30" s="7" t="s">
        <v>244</v>
      </c>
      <c r="B30" s="6"/>
      <c r="C30" s="6"/>
      <c r="D30" s="7"/>
      <c r="E30" s="7"/>
      <c r="F30" s="7"/>
      <c r="G30" s="7"/>
      <c r="H30" s="7"/>
      <c r="I30" s="7"/>
      <c r="J30" s="7"/>
      <c r="K30" s="7"/>
      <c r="L30" s="7"/>
      <c r="M30" s="7"/>
      <c r="N30" s="7"/>
      <c r="O30" s="7"/>
      <c r="P30" s="7"/>
      <c r="Q30" s="7"/>
      <c r="R30" s="7"/>
      <c r="AA30" s="2"/>
      <c r="AB30" s="2"/>
      <c r="AC30" s="2"/>
      <c r="AD30" s="2"/>
    </row>
    <row r="31" spans="1:30" s="5" customFormat="1" ht="11.35" x14ac:dyDescent="0.35">
      <c r="A31" s="7" t="s">
        <v>104</v>
      </c>
      <c r="B31" s="6"/>
      <c r="C31" s="6"/>
      <c r="D31" s="7"/>
      <c r="E31" s="7"/>
      <c r="F31" s="7"/>
      <c r="G31" s="7"/>
      <c r="H31" s="7"/>
      <c r="I31" s="7"/>
      <c r="J31" s="7"/>
      <c r="K31" s="7"/>
      <c r="L31" s="7"/>
      <c r="M31" s="7"/>
      <c r="N31" s="7"/>
      <c r="O31" s="7"/>
      <c r="P31" s="7"/>
      <c r="Q31" s="7"/>
      <c r="R31" s="7"/>
    </row>
    <row r="32" spans="1:30" s="5" customFormat="1" ht="11.35" x14ac:dyDescent="0.35">
      <c r="A32" s="7" t="s">
        <v>23</v>
      </c>
      <c r="B32" s="6"/>
      <c r="C32" s="6"/>
      <c r="D32" s="7"/>
      <c r="E32" s="7"/>
      <c r="F32" s="7"/>
      <c r="G32" s="7"/>
      <c r="H32" s="7"/>
      <c r="I32" s="7"/>
      <c r="J32" s="7"/>
      <c r="K32" s="7"/>
      <c r="L32" s="7"/>
      <c r="M32" s="7"/>
      <c r="N32" s="7"/>
      <c r="O32" s="7"/>
      <c r="P32" s="7"/>
      <c r="Q32" s="7"/>
      <c r="R32" s="7"/>
    </row>
    <row r="33" spans="1:30" s="5" customFormat="1" ht="11.35" x14ac:dyDescent="0.35">
      <c r="A33" s="7" t="s">
        <v>24</v>
      </c>
      <c r="B33" s="6"/>
      <c r="C33" s="6"/>
      <c r="D33" s="7"/>
      <c r="E33" s="7"/>
      <c r="F33" s="7"/>
      <c r="G33" s="7"/>
      <c r="H33" s="7"/>
      <c r="I33" s="7"/>
      <c r="J33" s="7"/>
      <c r="K33" s="7"/>
      <c r="L33" s="7"/>
      <c r="M33" s="7"/>
      <c r="N33" s="7"/>
      <c r="O33" s="7"/>
      <c r="P33" s="7"/>
      <c r="Q33" s="7"/>
      <c r="R33" s="7"/>
    </row>
    <row r="34" spans="1:30" ht="3.75" customHeight="1" x14ac:dyDescent="0.35">
      <c r="AA34" s="5"/>
      <c r="AB34" s="5"/>
      <c r="AC34" s="5"/>
      <c r="AD34" s="5"/>
    </row>
    <row r="35" spans="1:30" ht="15" customHeight="1" x14ac:dyDescent="0.35">
      <c r="A35" s="113" t="s">
        <v>235</v>
      </c>
      <c r="B35" s="113"/>
      <c r="C35" s="113"/>
      <c r="D35" s="113"/>
      <c r="E35" s="113"/>
      <c r="F35" s="113"/>
      <c r="G35" s="113"/>
      <c r="H35" s="113"/>
      <c r="I35" s="113" t="s">
        <v>14</v>
      </c>
      <c r="J35" s="113"/>
      <c r="K35" s="112" t="s">
        <v>31</v>
      </c>
      <c r="L35" s="112"/>
      <c r="M35" s="113" t="s">
        <v>33</v>
      </c>
      <c r="N35" s="113"/>
      <c r="O35" s="113"/>
      <c r="P35" s="113"/>
      <c r="Q35" s="113"/>
      <c r="R35" s="113"/>
    </row>
    <row r="36" spans="1:30" ht="15" customHeight="1" thickBot="1" x14ac:dyDescent="0.4">
      <c r="A36" s="184" t="s">
        <v>27</v>
      </c>
      <c r="B36" s="196" t="s">
        <v>68</v>
      </c>
      <c r="C36" s="133" t="s">
        <v>253</v>
      </c>
      <c r="D36" s="133" t="s">
        <v>28</v>
      </c>
      <c r="E36" s="197" t="s">
        <v>258</v>
      </c>
      <c r="F36" s="198"/>
      <c r="G36" s="198"/>
      <c r="H36" s="198"/>
      <c r="I36" s="133" t="s">
        <v>70</v>
      </c>
      <c r="J36" s="133"/>
      <c r="K36" s="133" t="s">
        <v>38</v>
      </c>
      <c r="L36" s="133"/>
      <c r="M36" s="138" t="s">
        <v>255</v>
      </c>
      <c r="N36" s="138"/>
      <c r="O36" s="138"/>
      <c r="P36" s="27" t="s">
        <v>30</v>
      </c>
      <c r="Q36" s="113" t="s">
        <v>29</v>
      </c>
      <c r="R36" s="113"/>
    </row>
    <row r="37" spans="1:30" ht="31.5" customHeight="1" thickBot="1" x14ac:dyDescent="0.4">
      <c r="A37" s="184"/>
      <c r="B37" s="196"/>
      <c r="C37" s="133"/>
      <c r="D37" s="133"/>
      <c r="E37" s="198"/>
      <c r="F37" s="198"/>
      <c r="G37" s="198"/>
      <c r="H37" s="198"/>
      <c r="I37" s="133"/>
      <c r="J37" s="133"/>
      <c r="K37" s="133"/>
      <c r="L37" s="133"/>
      <c r="M37" s="138"/>
      <c r="N37" s="138"/>
      <c r="O37" s="138"/>
      <c r="P37" s="40" t="s">
        <v>34</v>
      </c>
      <c r="Q37" s="29" t="s">
        <v>32</v>
      </c>
      <c r="R37" s="29" t="s">
        <v>39</v>
      </c>
      <c r="T37" s="199" t="s">
        <v>190</v>
      </c>
      <c r="U37" s="200"/>
      <c r="V37" s="200"/>
      <c r="W37" s="201"/>
      <c r="X37" s="9"/>
      <c r="Y37" s="9"/>
    </row>
    <row r="38" spans="1:30" s="47" customFormat="1" ht="36" customHeight="1" x14ac:dyDescent="0.35">
      <c r="A38" s="52">
        <v>1</v>
      </c>
      <c r="B38" s="51"/>
      <c r="C38" s="53"/>
      <c r="D38" s="54"/>
      <c r="E38" s="121"/>
      <c r="F38" s="121"/>
      <c r="G38" s="121"/>
      <c r="H38" s="121"/>
      <c r="I38" s="122"/>
      <c r="J38" s="122"/>
      <c r="K38" s="123"/>
      <c r="L38" s="124"/>
      <c r="M38" s="118"/>
      <c r="N38" s="119"/>
      <c r="O38" s="120"/>
      <c r="P38" s="52"/>
      <c r="Q38" s="52"/>
      <c r="R38" s="52"/>
      <c r="T38" s="55"/>
      <c r="U38" s="55"/>
      <c r="V38" s="55"/>
      <c r="W38" s="55"/>
      <c r="X38" s="55"/>
      <c r="Y38" s="55"/>
      <c r="AA38" s="55"/>
      <c r="AB38" s="55"/>
      <c r="AC38" s="56">
        <f>E38</f>
        <v>0</v>
      </c>
      <c r="AD38" s="48">
        <f>M38</f>
        <v>0</v>
      </c>
    </row>
    <row r="39" spans="1:30" s="47" customFormat="1" ht="36" customHeight="1" x14ac:dyDescent="0.35">
      <c r="A39" s="52">
        <f t="shared" ref="A39:A51" si="2">A38+1</f>
        <v>2</v>
      </c>
      <c r="B39" s="51"/>
      <c r="C39" s="53"/>
      <c r="D39" s="54"/>
      <c r="E39" s="121"/>
      <c r="F39" s="121"/>
      <c r="G39" s="121"/>
      <c r="H39" s="121"/>
      <c r="I39" s="122"/>
      <c r="J39" s="122"/>
      <c r="K39" s="123"/>
      <c r="L39" s="124"/>
      <c r="M39" s="118"/>
      <c r="N39" s="119"/>
      <c r="O39" s="120"/>
      <c r="P39" s="52"/>
      <c r="Q39" s="52"/>
      <c r="R39" s="52"/>
      <c r="T39" s="55"/>
      <c r="U39" s="55"/>
      <c r="V39" s="55"/>
      <c r="W39" s="55"/>
      <c r="X39" s="55"/>
      <c r="Y39" s="55"/>
      <c r="AA39" s="55"/>
      <c r="AB39" s="55"/>
      <c r="AC39" s="56">
        <f>E39</f>
        <v>0</v>
      </c>
      <c r="AD39" s="48">
        <f>M39</f>
        <v>0</v>
      </c>
    </row>
    <row r="40" spans="1:30" s="47" customFormat="1" ht="36" customHeight="1" x14ac:dyDescent="0.35">
      <c r="A40" s="52">
        <f t="shared" si="2"/>
        <v>3</v>
      </c>
      <c r="B40" s="51"/>
      <c r="C40" s="53"/>
      <c r="D40" s="54"/>
      <c r="E40" s="121"/>
      <c r="F40" s="121"/>
      <c r="G40" s="121"/>
      <c r="H40" s="121"/>
      <c r="I40" s="122"/>
      <c r="J40" s="122"/>
      <c r="K40" s="123"/>
      <c r="L40" s="124"/>
      <c r="M40" s="118"/>
      <c r="N40" s="119"/>
      <c r="O40" s="120"/>
      <c r="P40" s="52"/>
      <c r="Q40" s="52"/>
      <c r="R40" s="52"/>
      <c r="T40" s="55"/>
      <c r="U40" s="55"/>
      <c r="V40" s="55"/>
      <c r="W40" s="55"/>
      <c r="X40" s="55"/>
      <c r="Y40" s="55"/>
      <c r="AA40" s="55"/>
      <c r="AB40" s="55"/>
      <c r="AC40" s="56">
        <f t="shared" ref="AC40:AC51" si="3">E40</f>
        <v>0</v>
      </c>
      <c r="AD40" s="48">
        <f t="shared" ref="AD40:AD51" si="4">M40</f>
        <v>0</v>
      </c>
    </row>
    <row r="41" spans="1:30" s="47" customFormat="1" ht="36" customHeight="1" x14ac:dyDescent="0.35">
      <c r="A41" s="52">
        <f t="shared" si="2"/>
        <v>4</v>
      </c>
      <c r="B41" s="51"/>
      <c r="C41" s="53"/>
      <c r="D41" s="54"/>
      <c r="E41" s="121"/>
      <c r="F41" s="121"/>
      <c r="G41" s="121"/>
      <c r="H41" s="121"/>
      <c r="I41" s="122"/>
      <c r="J41" s="122"/>
      <c r="K41" s="123"/>
      <c r="L41" s="124"/>
      <c r="M41" s="118"/>
      <c r="N41" s="119"/>
      <c r="O41" s="120"/>
      <c r="P41" s="52"/>
      <c r="Q41" s="52"/>
      <c r="R41" s="52"/>
      <c r="T41" s="55"/>
      <c r="U41" s="55"/>
      <c r="V41" s="55"/>
      <c r="W41" s="55"/>
      <c r="X41" s="55"/>
      <c r="Y41" s="55"/>
      <c r="AA41" s="55"/>
      <c r="AB41" s="55"/>
      <c r="AC41" s="56">
        <f t="shared" si="3"/>
        <v>0</v>
      </c>
      <c r="AD41" s="48">
        <f t="shared" si="4"/>
        <v>0</v>
      </c>
    </row>
    <row r="42" spans="1:30" s="47" customFormat="1" ht="36" customHeight="1" x14ac:dyDescent="0.35">
      <c r="A42" s="52">
        <f t="shared" si="2"/>
        <v>5</v>
      </c>
      <c r="B42" s="51"/>
      <c r="C42" s="53"/>
      <c r="D42" s="54"/>
      <c r="E42" s="121"/>
      <c r="F42" s="121"/>
      <c r="G42" s="121"/>
      <c r="H42" s="121"/>
      <c r="I42" s="122"/>
      <c r="J42" s="122"/>
      <c r="K42" s="123"/>
      <c r="L42" s="124"/>
      <c r="M42" s="118"/>
      <c r="N42" s="119"/>
      <c r="O42" s="120"/>
      <c r="P42" s="52"/>
      <c r="Q42" s="52"/>
      <c r="R42" s="52"/>
      <c r="T42" s="55"/>
      <c r="U42" s="55"/>
      <c r="V42" s="55"/>
      <c r="W42" s="55"/>
      <c r="X42" s="55"/>
      <c r="Y42" s="55"/>
      <c r="AA42" s="55"/>
      <c r="AB42" s="55"/>
      <c r="AC42" s="56">
        <f t="shared" si="3"/>
        <v>0</v>
      </c>
      <c r="AD42" s="48">
        <f t="shared" si="4"/>
        <v>0</v>
      </c>
    </row>
    <row r="43" spans="1:30" s="47" customFormat="1" ht="36" customHeight="1" x14ac:dyDescent="0.35">
      <c r="A43" s="52">
        <f t="shared" si="2"/>
        <v>6</v>
      </c>
      <c r="B43" s="51"/>
      <c r="C43" s="53"/>
      <c r="D43" s="54"/>
      <c r="E43" s="121"/>
      <c r="F43" s="121"/>
      <c r="G43" s="121"/>
      <c r="H43" s="121"/>
      <c r="I43" s="122"/>
      <c r="J43" s="122"/>
      <c r="K43" s="123"/>
      <c r="L43" s="124"/>
      <c r="M43" s="118"/>
      <c r="N43" s="119"/>
      <c r="O43" s="120"/>
      <c r="P43" s="52"/>
      <c r="Q43" s="52"/>
      <c r="R43" s="52"/>
      <c r="T43" s="55"/>
      <c r="U43" s="55"/>
      <c r="V43" s="55"/>
      <c r="W43" s="55"/>
      <c r="X43" s="55"/>
      <c r="Y43" s="55"/>
      <c r="AA43" s="55"/>
      <c r="AB43" s="55"/>
      <c r="AC43" s="56">
        <f t="shared" si="3"/>
        <v>0</v>
      </c>
      <c r="AD43" s="48">
        <f t="shared" si="4"/>
        <v>0</v>
      </c>
    </row>
    <row r="44" spans="1:30" s="47" customFormat="1" ht="36" customHeight="1" x14ac:dyDescent="0.35">
      <c r="A44" s="52">
        <f t="shared" si="2"/>
        <v>7</v>
      </c>
      <c r="B44" s="51"/>
      <c r="C44" s="53"/>
      <c r="D44" s="54"/>
      <c r="E44" s="121"/>
      <c r="F44" s="121"/>
      <c r="G44" s="121"/>
      <c r="H44" s="121"/>
      <c r="I44" s="122"/>
      <c r="J44" s="122"/>
      <c r="K44" s="123"/>
      <c r="L44" s="124"/>
      <c r="M44" s="118"/>
      <c r="N44" s="119"/>
      <c r="O44" s="120"/>
      <c r="P44" s="52"/>
      <c r="Q44" s="52"/>
      <c r="R44" s="52"/>
      <c r="T44" s="55"/>
      <c r="U44" s="55"/>
      <c r="V44" s="55"/>
      <c r="W44" s="55"/>
      <c r="X44" s="55"/>
      <c r="Y44" s="55"/>
      <c r="AA44" s="55"/>
      <c r="AB44" s="55"/>
      <c r="AC44" s="56">
        <f t="shared" si="3"/>
        <v>0</v>
      </c>
      <c r="AD44" s="48">
        <f t="shared" si="4"/>
        <v>0</v>
      </c>
    </row>
    <row r="45" spans="1:30" s="47" customFormat="1" ht="36" customHeight="1" x14ac:dyDescent="0.35">
      <c r="A45" s="52">
        <f t="shared" si="2"/>
        <v>8</v>
      </c>
      <c r="B45" s="51"/>
      <c r="C45" s="53"/>
      <c r="D45" s="54"/>
      <c r="E45" s="121"/>
      <c r="F45" s="121"/>
      <c r="G45" s="121"/>
      <c r="H45" s="121"/>
      <c r="I45" s="122"/>
      <c r="J45" s="122"/>
      <c r="K45" s="123"/>
      <c r="L45" s="124"/>
      <c r="M45" s="118"/>
      <c r="N45" s="119"/>
      <c r="O45" s="120"/>
      <c r="P45" s="52"/>
      <c r="Q45" s="52"/>
      <c r="R45" s="52"/>
      <c r="T45" s="55"/>
      <c r="U45" s="55"/>
      <c r="V45" s="55"/>
      <c r="W45" s="55"/>
      <c r="X45" s="55"/>
      <c r="Y45" s="55"/>
      <c r="AA45" s="55"/>
      <c r="AB45" s="55"/>
      <c r="AC45" s="56">
        <f t="shared" si="3"/>
        <v>0</v>
      </c>
      <c r="AD45" s="48">
        <f t="shared" si="4"/>
        <v>0</v>
      </c>
    </row>
    <row r="46" spans="1:30" s="47" customFormat="1" ht="36" customHeight="1" x14ac:dyDescent="0.35">
      <c r="A46" s="52">
        <f t="shared" si="2"/>
        <v>9</v>
      </c>
      <c r="B46" s="51"/>
      <c r="C46" s="53"/>
      <c r="D46" s="54"/>
      <c r="E46" s="121"/>
      <c r="F46" s="121"/>
      <c r="G46" s="121"/>
      <c r="H46" s="121"/>
      <c r="I46" s="122"/>
      <c r="J46" s="122"/>
      <c r="K46" s="123"/>
      <c r="L46" s="124"/>
      <c r="M46" s="118"/>
      <c r="N46" s="119"/>
      <c r="O46" s="120"/>
      <c r="P46" s="52"/>
      <c r="Q46" s="52"/>
      <c r="R46" s="52"/>
      <c r="T46" s="55"/>
      <c r="U46" s="55"/>
      <c r="V46" s="55"/>
      <c r="W46" s="55"/>
      <c r="X46" s="55"/>
      <c r="Y46" s="55"/>
      <c r="AA46" s="55"/>
      <c r="AB46" s="55"/>
      <c r="AC46" s="56">
        <f t="shared" si="3"/>
        <v>0</v>
      </c>
      <c r="AD46" s="48">
        <f t="shared" si="4"/>
        <v>0</v>
      </c>
    </row>
    <row r="47" spans="1:30" s="47" customFormat="1" ht="36" customHeight="1" x14ac:dyDescent="0.35">
      <c r="A47" s="52">
        <f t="shared" si="2"/>
        <v>10</v>
      </c>
      <c r="B47" s="51"/>
      <c r="C47" s="53"/>
      <c r="D47" s="54"/>
      <c r="E47" s="121"/>
      <c r="F47" s="121"/>
      <c r="G47" s="121"/>
      <c r="H47" s="121"/>
      <c r="I47" s="122"/>
      <c r="J47" s="122"/>
      <c r="K47" s="123"/>
      <c r="L47" s="124"/>
      <c r="M47" s="118"/>
      <c r="N47" s="119"/>
      <c r="O47" s="120"/>
      <c r="P47" s="52"/>
      <c r="Q47" s="52"/>
      <c r="R47" s="52"/>
      <c r="T47" s="55"/>
      <c r="U47" s="55"/>
      <c r="V47" s="55"/>
      <c r="W47" s="55"/>
      <c r="X47" s="55"/>
      <c r="Y47" s="55"/>
      <c r="AA47" s="55"/>
      <c r="AB47" s="55"/>
      <c r="AC47" s="56">
        <f t="shared" si="3"/>
        <v>0</v>
      </c>
      <c r="AD47" s="48">
        <f t="shared" si="4"/>
        <v>0</v>
      </c>
    </row>
    <row r="48" spans="1:30" s="47" customFormat="1" ht="36" customHeight="1" x14ac:dyDescent="0.35">
      <c r="A48" s="52">
        <f t="shared" si="2"/>
        <v>11</v>
      </c>
      <c r="B48" s="51"/>
      <c r="C48" s="53"/>
      <c r="D48" s="54"/>
      <c r="E48" s="121"/>
      <c r="F48" s="121"/>
      <c r="G48" s="121"/>
      <c r="H48" s="121"/>
      <c r="I48" s="122"/>
      <c r="J48" s="122"/>
      <c r="K48" s="123"/>
      <c r="L48" s="124"/>
      <c r="M48" s="118"/>
      <c r="N48" s="119"/>
      <c r="O48" s="120"/>
      <c r="P48" s="52"/>
      <c r="Q48" s="52"/>
      <c r="R48" s="52"/>
      <c r="AA48" s="55"/>
      <c r="AB48" s="55"/>
      <c r="AC48" s="56">
        <f t="shared" si="3"/>
        <v>0</v>
      </c>
      <c r="AD48" s="48">
        <f t="shared" si="4"/>
        <v>0</v>
      </c>
    </row>
    <row r="49" spans="1:30" s="47" customFormat="1" ht="36" customHeight="1" x14ac:dyDescent="0.35">
      <c r="A49" s="52">
        <f t="shared" si="2"/>
        <v>12</v>
      </c>
      <c r="B49" s="51"/>
      <c r="C49" s="53"/>
      <c r="D49" s="54"/>
      <c r="E49" s="121"/>
      <c r="F49" s="121"/>
      <c r="G49" s="121"/>
      <c r="H49" s="121"/>
      <c r="I49" s="122"/>
      <c r="J49" s="122"/>
      <c r="K49" s="123"/>
      <c r="L49" s="124"/>
      <c r="M49" s="118"/>
      <c r="N49" s="119"/>
      <c r="O49" s="120"/>
      <c r="P49" s="52"/>
      <c r="Q49" s="52"/>
      <c r="R49" s="52"/>
      <c r="AC49" s="56">
        <f t="shared" si="3"/>
        <v>0</v>
      </c>
      <c r="AD49" s="48">
        <f t="shared" si="4"/>
        <v>0</v>
      </c>
    </row>
    <row r="50" spans="1:30" s="47" customFormat="1" ht="36" customHeight="1" x14ac:dyDescent="0.35">
      <c r="A50" s="52">
        <f t="shared" si="2"/>
        <v>13</v>
      </c>
      <c r="B50" s="51"/>
      <c r="C50" s="53"/>
      <c r="D50" s="54"/>
      <c r="E50" s="121"/>
      <c r="F50" s="121"/>
      <c r="G50" s="121"/>
      <c r="H50" s="121"/>
      <c r="I50" s="122"/>
      <c r="J50" s="122"/>
      <c r="K50" s="123"/>
      <c r="L50" s="124"/>
      <c r="M50" s="118"/>
      <c r="N50" s="119"/>
      <c r="O50" s="120"/>
      <c r="P50" s="52"/>
      <c r="Q50" s="52"/>
      <c r="R50" s="52"/>
      <c r="AC50" s="56">
        <f t="shared" si="3"/>
        <v>0</v>
      </c>
      <c r="AD50" s="48">
        <f t="shared" si="4"/>
        <v>0</v>
      </c>
    </row>
    <row r="51" spans="1:30" s="47" customFormat="1" ht="36" customHeight="1" x14ac:dyDescent="0.35">
      <c r="A51" s="52">
        <f t="shared" si="2"/>
        <v>14</v>
      </c>
      <c r="B51" s="51"/>
      <c r="C51" s="53"/>
      <c r="D51" s="54"/>
      <c r="E51" s="121"/>
      <c r="F51" s="121"/>
      <c r="G51" s="121"/>
      <c r="H51" s="121"/>
      <c r="I51" s="122"/>
      <c r="J51" s="122"/>
      <c r="K51" s="123"/>
      <c r="L51" s="124"/>
      <c r="M51" s="118"/>
      <c r="N51" s="119"/>
      <c r="O51" s="120"/>
      <c r="P51" s="52"/>
      <c r="Q51" s="52"/>
      <c r="R51" s="52"/>
      <c r="AC51" s="56">
        <f t="shared" si="3"/>
        <v>0</v>
      </c>
      <c r="AD51" s="48">
        <f t="shared" si="4"/>
        <v>0</v>
      </c>
    </row>
    <row r="52" spans="1:30" x14ac:dyDescent="0.35">
      <c r="AA52" s="47"/>
      <c r="AB52" s="47"/>
      <c r="AC52" s="56">
        <f t="shared" ref="AC52" si="5">E52</f>
        <v>0</v>
      </c>
      <c r="AD52" s="48">
        <f t="shared" ref="AD52" si="6">M52</f>
        <v>0</v>
      </c>
    </row>
  </sheetData>
  <mergeCells count="106">
    <mergeCell ref="T37:W37"/>
    <mergeCell ref="A1:R1"/>
    <mergeCell ref="A22:R22"/>
    <mergeCell ref="A6:M6"/>
    <mergeCell ref="A7:R7"/>
    <mergeCell ref="A11:F11"/>
    <mergeCell ref="G11:I11"/>
    <mergeCell ref="J11:K11"/>
    <mergeCell ref="L11:R11"/>
    <mergeCell ref="A12:F12"/>
    <mergeCell ref="G12:I12"/>
    <mergeCell ref="J12:K12"/>
    <mergeCell ref="L12:Q12"/>
    <mergeCell ref="Q36:R36"/>
    <mergeCell ref="A13:F13"/>
    <mergeCell ref="G13:I13"/>
    <mergeCell ref="J13:K13"/>
    <mergeCell ref="L13:Q13"/>
    <mergeCell ref="A14:F14"/>
    <mergeCell ref="G14:I14"/>
    <mergeCell ref="J14:K14"/>
    <mergeCell ref="L14:Q14"/>
    <mergeCell ref="A15:F15"/>
    <mergeCell ref="G15:I15"/>
    <mergeCell ref="A35:H35"/>
    <mergeCell ref="I35:J35"/>
    <mergeCell ref="K35:L35"/>
    <mergeCell ref="M35:R35"/>
    <mergeCell ref="A36:A37"/>
    <mergeCell ref="B36:B37"/>
    <mergeCell ref="C36:C37"/>
    <mergeCell ref="D36:D37"/>
    <mergeCell ref="E36:H37"/>
    <mergeCell ref="I36:J37"/>
    <mergeCell ref="E39:H39"/>
    <mergeCell ref="I39:J39"/>
    <mergeCell ref="K39:L39"/>
    <mergeCell ref="M39:O39"/>
    <mergeCell ref="E40:H40"/>
    <mergeCell ref="I40:J40"/>
    <mergeCell ref="K40:L40"/>
    <mergeCell ref="M40:O40"/>
    <mergeCell ref="K36:L37"/>
    <mergeCell ref="M36:O37"/>
    <mergeCell ref="E38:H38"/>
    <mergeCell ref="I38:J38"/>
    <mergeCell ref="K38:L38"/>
    <mergeCell ref="M38:O38"/>
    <mergeCell ref="E43:H43"/>
    <mergeCell ref="I43:J43"/>
    <mergeCell ref="K43:L43"/>
    <mergeCell ref="M43:O43"/>
    <mergeCell ref="E44:H44"/>
    <mergeCell ref="I44:J44"/>
    <mergeCell ref="K44:L44"/>
    <mergeCell ref="M44:O44"/>
    <mergeCell ref="E41:H41"/>
    <mergeCell ref="I41:J41"/>
    <mergeCell ref="K41:L41"/>
    <mergeCell ref="M41:O41"/>
    <mergeCell ref="E42:H42"/>
    <mergeCell ref="I42:J42"/>
    <mergeCell ref="K42:L42"/>
    <mergeCell ref="M42:O42"/>
    <mergeCell ref="E47:H47"/>
    <mergeCell ref="I47:J47"/>
    <mergeCell ref="K47:L47"/>
    <mergeCell ref="M47:O47"/>
    <mergeCell ref="E48:H48"/>
    <mergeCell ref="I48:J48"/>
    <mergeCell ref="K48:L48"/>
    <mergeCell ref="M48:O48"/>
    <mergeCell ref="E45:H45"/>
    <mergeCell ref="I45:J45"/>
    <mergeCell ref="K45:L45"/>
    <mergeCell ref="M45:O45"/>
    <mergeCell ref="E46:H46"/>
    <mergeCell ref="I46:J46"/>
    <mergeCell ref="K46:L46"/>
    <mergeCell ref="M46:O46"/>
    <mergeCell ref="E51:H51"/>
    <mergeCell ref="I51:J51"/>
    <mergeCell ref="K51:L51"/>
    <mergeCell ref="M51:O51"/>
    <mergeCell ref="E49:H49"/>
    <mergeCell ref="I49:J49"/>
    <mergeCell ref="K49:L49"/>
    <mergeCell ref="M49:O49"/>
    <mergeCell ref="E50:H50"/>
    <mergeCell ref="I50:J50"/>
    <mergeCell ref="K50:L50"/>
    <mergeCell ref="M50:O50"/>
    <mergeCell ref="A18:F18"/>
    <mergeCell ref="G18:I18"/>
    <mergeCell ref="J18:K18"/>
    <mergeCell ref="L18:Q18"/>
    <mergeCell ref="J15:K15"/>
    <mergeCell ref="L15:Q15"/>
    <mergeCell ref="A16:F16"/>
    <mergeCell ref="G16:I16"/>
    <mergeCell ref="J16:K16"/>
    <mergeCell ref="L16:Q16"/>
    <mergeCell ref="A17:F17"/>
    <mergeCell ref="G17:I17"/>
    <mergeCell ref="J17:K17"/>
    <mergeCell ref="L17:Q17"/>
  </mergeCells>
  <conditionalFormatting sqref="J13:K18">
    <cfRule type="containsText" dxfId="56" priority="4" operator="containsText" text="L">
      <formula>NOT(ISERROR(SEARCH("L",J13)))</formula>
    </cfRule>
    <cfRule type="containsText" dxfId="55" priority="5" operator="containsText" text="M">
      <formula>NOT(ISERROR(SEARCH("M",J13)))</formula>
    </cfRule>
    <cfRule type="containsText" dxfId="54" priority="6" operator="containsText" text="H">
      <formula>NOT(ISERROR(SEARCH("H",J13)))</formula>
    </cfRule>
  </conditionalFormatting>
  <conditionalFormatting sqref="K38:L51">
    <cfRule type="containsText" dxfId="53" priority="1" operator="containsText" text="L">
      <formula>NOT(ISERROR(SEARCH("L",K38)))</formula>
    </cfRule>
    <cfRule type="containsText" dxfId="52" priority="2" operator="containsText" text="M">
      <formula>NOT(ISERROR(SEARCH("M",K38)))</formula>
    </cfRule>
    <cfRule type="containsText" dxfId="51" priority="3" operator="containsText" text="H">
      <formula>NOT(ISERROR(SEARCH("H",K38)))</formula>
    </cfRule>
  </conditionalFormatting>
  <pageMargins left="0.70866141732283472" right="0.70866141732283472" top="0.55118110236220474" bottom="0.55118110236220474" header="0.31496062992125984" footer="0.31496062992125984"/>
  <pageSetup paperSize="9" orientation="landscape" r:id="rId1"/>
  <headerFooter scaleWithDoc="0" alignWithMargins="0"/>
  <rowBreaks count="1" manualBreakCount="1">
    <brk id="18" max="16383" man="1"/>
  </rowBreaks>
  <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700-000000000000}">
          <x14:formula1>
            <xm:f>'Dropdown Options'!$E$1:$E$6</xm:f>
          </x14:formula1>
          <xm:sqref>J13:K18 K38:L51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4EC1E0"/>
  </sheetPr>
  <dimension ref="A1:Y90"/>
  <sheetViews>
    <sheetView topLeftCell="A64" zoomScaleNormal="100" zoomScaleSheetLayoutView="100" workbookViewId="0">
      <selection activeCell="M19" sqref="M19"/>
    </sheetView>
  </sheetViews>
  <sheetFormatPr defaultColWidth="9.3046875" defaultRowHeight="12.7" x14ac:dyDescent="0.35"/>
  <cols>
    <col min="1" max="1" width="4.69140625" style="2" customWidth="1"/>
    <col min="2" max="2" width="8.84375" style="4" customWidth="1"/>
    <col min="3" max="3" width="6.4609375" style="4" customWidth="1"/>
    <col min="4" max="4" width="7.4609375" style="2" customWidth="1"/>
    <col min="5" max="5" width="12.4609375" style="2" customWidth="1"/>
    <col min="6" max="9" width="10" style="2" customWidth="1"/>
    <col min="10" max="10" width="10.3046875" style="2" customWidth="1"/>
    <col min="11" max="11" width="3" style="2" customWidth="1"/>
    <col min="12" max="12" width="6.69140625" style="2" customWidth="1"/>
    <col min="13" max="13" width="10" style="2" customWidth="1"/>
    <col min="14" max="14" width="25" style="2" customWidth="1"/>
    <col min="15" max="15" width="10" style="2" customWidth="1"/>
    <col min="16" max="16" width="10" style="4" customWidth="1"/>
    <col min="17" max="18" width="9.15234375" style="2" customWidth="1"/>
    <col min="19" max="21" width="9.3046875" style="2"/>
    <col min="22" max="22" width="49.15234375" style="2" hidden="1" customWidth="1"/>
    <col min="23" max="23" width="70" style="2" hidden="1" customWidth="1"/>
    <col min="24" max="24" width="41.69140625" style="2" hidden="1" customWidth="1"/>
    <col min="25" max="25" width="44.15234375" style="2" hidden="1" customWidth="1"/>
    <col min="26" max="16384" width="9.3046875" style="2"/>
  </cols>
  <sheetData>
    <row r="1" spans="1:25" s="12" customFormat="1" ht="21" customHeight="1" x14ac:dyDescent="0.35">
      <c r="A1" s="98" t="s">
        <v>109</v>
      </c>
      <c r="B1" s="98"/>
      <c r="C1" s="98"/>
      <c r="D1" s="98"/>
      <c r="E1" s="98"/>
      <c r="F1" s="98"/>
      <c r="G1" s="98"/>
      <c r="H1" s="98"/>
      <c r="I1" s="98"/>
      <c r="J1" s="98"/>
      <c r="K1" s="98"/>
      <c r="L1" s="98"/>
      <c r="M1" s="98"/>
      <c r="N1" s="98"/>
      <c r="O1" s="98"/>
      <c r="P1" s="98"/>
      <c r="Q1" s="98"/>
      <c r="R1" s="108"/>
    </row>
    <row r="2" spans="1:25" ht="3.75" customHeight="1" x14ac:dyDescent="0.35"/>
    <row r="3" spans="1:25" s="47" customFormat="1" ht="13.5" customHeight="1" x14ac:dyDescent="0.35">
      <c r="A3" s="61" t="s">
        <v>304</v>
      </c>
      <c r="B3" s="2"/>
      <c r="C3" s="2"/>
      <c r="D3" s="2"/>
      <c r="E3" s="2"/>
      <c r="F3" s="2"/>
      <c r="G3" s="2"/>
      <c r="H3" s="2"/>
      <c r="I3" s="2"/>
      <c r="J3" s="2"/>
      <c r="K3" s="2"/>
      <c r="L3" s="2"/>
      <c r="M3" s="2"/>
      <c r="N3" s="2"/>
      <c r="O3" s="2"/>
      <c r="P3" s="2"/>
      <c r="Q3" s="2"/>
      <c r="R3" s="2"/>
      <c r="V3" s="48"/>
      <c r="W3" s="48"/>
    </row>
    <row r="4" spans="1:25" ht="3.75" customHeight="1" x14ac:dyDescent="0.35">
      <c r="P4" s="2"/>
    </row>
    <row r="5" spans="1:25" x14ac:dyDescent="0.35">
      <c r="A5" s="167" t="s">
        <v>48</v>
      </c>
      <c r="B5" s="167"/>
      <c r="C5" s="167"/>
      <c r="D5" s="167"/>
      <c r="E5" s="167"/>
      <c r="F5" s="167"/>
      <c r="G5" s="167"/>
      <c r="H5" s="167"/>
      <c r="I5" s="167"/>
      <c r="J5" s="167"/>
      <c r="K5" s="167"/>
      <c r="L5" s="167"/>
    </row>
    <row r="6" spans="1:25" s="8" customFormat="1" ht="45" customHeight="1" x14ac:dyDescent="0.35">
      <c r="A6" s="202" t="s">
        <v>557</v>
      </c>
      <c r="B6" s="203"/>
      <c r="C6" s="203"/>
      <c r="D6" s="203"/>
      <c r="E6" s="203"/>
      <c r="F6" s="203"/>
      <c r="G6" s="203"/>
      <c r="H6" s="203"/>
      <c r="I6" s="203"/>
      <c r="J6" s="203"/>
      <c r="K6" s="203"/>
      <c r="L6" s="203"/>
      <c r="M6" s="203"/>
      <c r="N6" s="203"/>
      <c r="O6" s="203"/>
      <c r="P6" s="203"/>
      <c r="Q6" s="203"/>
      <c r="R6" s="203"/>
      <c r="V6" s="2"/>
      <c r="W6" s="2"/>
      <c r="X6" s="2"/>
      <c r="Y6" s="2"/>
    </row>
    <row r="7" spans="1:25" ht="3.75" customHeight="1" x14ac:dyDescent="0.35">
      <c r="P7" s="2"/>
    </row>
    <row r="8" spans="1:25" x14ac:dyDescent="0.35">
      <c r="A8" s="2" t="s">
        <v>302</v>
      </c>
      <c r="P8" s="2"/>
    </row>
    <row r="9" spans="1:25" ht="3.75" customHeight="1" x14ac:dyDescent="0.35">
      <c r="P9" s="2"/>
    </row>
    <row r="10" spans="1:25" x14ac:dyDescent="0.35">
      <c r="A10" s="113" t="s">
        <v>235</v>
      </c>
      <c r="B10" s="113"/>
      <c r="C10" s="113"/>
      <c r="D10" s="113"/>
      <c r="E10" s="113"/>
      <c r="F10" s="113"/>
      <c r="G10" s="113" t="s">
        <v>14</v>
      </c>
      <c r="H10" s="113"/>
      <c r="I10" s="113"/>
      <c r="J10" s="113" t="s">
        <v>31</v>
      </c>
      <c r="K10" s="113"/>
      <c r="L10" s="113" t="s">
        <v>33</v>
      </c>
      <c r="M10" s="113"/>
      <c r="N10" s="113"/>
      <c r="O10" s="113"/>
      <c r="P10" s="113"/>
      <c r="Q10" s="113"/>
      <c r="R10" s="113"/>
    </row>
    <row r="11" spans="1:25" ht="31.5" customHeight="1" x14ac:dyDescent="0.35">
      <c r="A11" s="93" t="s">
        <v>236</v>
      </c>
      <c r="B11" s="93"/>
      <c r="C11" s="93"/>
      <c r="D11" s="93"/>
      <c r="E11" s="93"/>
      <c r="F11" s="93"/>
      <c r="G11" s="133" t="s">
        <v>122</v>
      </c>
      <c r="H11" s="133"/>
      <c r="I11" s="133"/>
      <c r="J11" s="133" t="s">
        <v>38</v>
      </c>
      <c r="K11" s="133"/>
      <c r="L11" s="138" t="s">
        <v>318</v>
      </c>
      <c r="M11" s="138"/>
      <c r="N11" s="138"/>
      <c r="O11" s="138"/>
      <c r="P11" s="138"/>
      <c r="Q11" s="138"/>
      <c r="R11" s="39" t="s">
        <v>75</v>
      </c>
    </row>
    <row r="12" spans="1:25" s="50" customFormat="1" ht="62" x14ac:dyDescent="0.35">
      <c r="A12" s="121" t="s">
        <v>94</v>
      </c>
      <c r="B12" s="121"/>
      <c r="C12" s="121"/>
      <c r="D12" s="121"/>
      <c r="E12" s="121"/>
      <c r="F12" s="121"/>
      <c r="G12" s="122" t="s">
        <v>76</v>
      </c>
      <c r="H12" s="122"/>
      <c r="I12" s="122"/>
      <c r="J12" s="123" t="s">
        <v>264</v>
      </c>
      <c r="K12" s="124"/>
      <c r="L12" s="118" t="s">
        <v>524</v>
      </c>
      <c r="M12" s="119"/>
      <c r="N12" s="119"/>
      <c r="O12" s="119"/>
      <c r="P12" s="119"/>
      <c r="Q12" s="120"/>
      <c r="R12" s="70" t="s">
        <v>505</v>
      </c>
      <c r="V12" s="48" t="str">
        <f>A12</f>
        <v>Conflict with other users - vehicles, horse riders, pedestrians, non-event runners/cyclists</v>
      </c>
      <c r="W12" s="48" t="str">
        <f>L12</f>
        <v xml:space="preserve">The run course is almost entirely on a public Bridleway or right of way which at times is fairly wide and has plenty of passing points. The only point runners are required to enter a foad footpath is for approx. 100 yards.  Numbers of other users along this route is likely to be low. Run course will not be marked but will have turn points which will be seen by other users. It is unlikely there will be other cyclists on this route.No landowners to be informed. </v>
      </c>
      <c r="X12" s="47"/>
      <c r="Y12" s="47"/>
    </row>
    <row r="13" spans="1:25" s="47" customFormat="1" ht="31" x14ac:dyDescent="0.35">
      <c r="A13" s="121" t="s">
        <v>78</v>
      </c>
      <c r="B13" s="121"/>
      <c r="C13" s="121"/>
      <c r="D13" s="121"/>
      <c r="E13" s="121"/>
      <c r="F13" s="121"/>
      <c r="G13" s="122" t="s">
        <v>74</v>
      </c>
      <c r="H13" s="122"/>
      <c r="I13" s="122"/>
      <c r="J13" s="123" t="s">
        <v>264</v>
      </c>
      <c r="K13" s="124"/>
      <c r="L13" s="118" t="s">
        <v>525</v>
      </c>
      <c r="M13" s="119"/>
      <c r="N13" s="119"/>
      <c r="O13" s="119"/>
      <c r="P13" s="119"/>
      <c r="Q13" s="120"/>
      <c r="R13" s="70" t="s">
        <v>505</v>
      </c>
      <c r="V13" s="48" t="str">
        <f>A13</f>
        <v>Competitors unfamiliar with route</v>
      </c>
      <c r="W13" s="48" t="str">
        <f>L13</f>
        <v>Run route to be made available to competitors in advance. Run course is fairly simple to navigate and will have turn points for competitors and key points identified in pre-race briefing.</v>
      </c>
      <c r="X13" s="50"/>
      <c r="Y13" s="50"/>
    </row>
    <row r="14" spans="1:25" s="47" customFormat="1" ht="29.25" customHeight="1" x14ac:dyDescent="0.35">
      <c r="A14" s="121" t="s">
        <v>80</v>
      </c>
      <c r="B14" s="121"/>
      <c r="C14" s="121"/>
      <c r="D14" s="121"/>
      <c r="E14" s="121"/>
      <c r="F14" s="121"/>
      <c r="G14" s="122" t="s">
        <v>81</v>
      </c>
      <c r="H14" s="122"/>
      <c r="I14" s="122"/>
      <c r="J14" s="123" t="s">
        <v>264</v>
      </c>
      <c r="K14" s="124"/>
      <c r="L14" s="118" t="s">
        <v>442</v>
      </c>
      <c r="M14" s="119"/>
      <c r="N14" s="119"/>
      <c r="O14" s="119"/>
      <c r="P14" s="119"/>
      <c r="Q14" s="120"/>
      <c r="R14" s="70" t="s">
        <v>505</v>
      </c>
      <c r="V14" s="48" t="str">
        <f t="shared" ref="V14" si="0">A14</f>
        <v>Marshals on course</v>
      </c>
      <c r="W14" s="48" t="str">
        <f t="shared" ref="W14" si="1">L14</f>
        <v>There are no marshals on the run route as this is a low key club event</v>
      </c>
    </row>
    <row r="15" spans="1:25" s="47" customFormat="1" ht="29.25" customHeight="1" x14ac:dyDescent="0.35">
      <c r="A15" s="118" t="s">
        <v>531</v>
      </c>
      <c r="B15" s="119"/>
      <c r="C15" s="119"/>
      <c r="D15" s="119"/>
      <c r="E15" s="119"/>
      <c r="F15" s="120"/>
      <c r="G15" s="118" t="s">
        <v>530</v>
      </c>
      <c r="H15" s="119"/>
      <c r="I15" s="120"/>
      <c r="J15" s="123" t="s">
        <v>263</v>
      </c>
      <c r="K15" s="124"/>
      <c r="L15" s="118" t="s">
        <v>533</v>
      </c>
      <c r="M15" s="119"/>
      <c r="N15" s="119"/>
      <c r="O15" s="119"/>
      <c r="P15" s="119"/>
      <c r="Q15" s="120"/>
      <c r="R15" s="70" t="s">
        <v>505</v>
      </c>
      <c r="V15" s="48"/>
      <c r="W15" s="48"/>
    </row>
    <row r="16" spans="1:25" s="47" customFormat="1" ht="51.7" x14ac:dyDescent="0.35">
      <c r="A16" s="121" t="s">
        <v>480</v>
      </c>
      <c r="B16" s="121"/>
      <c r="C16" s="121"/>
      <c r="D16" s="121"/>
      <c r="E16" s="121"/>
      <c r="F16" s="121"/>
      <c r="G16" s="122" t="s">
        <v>35</v>
      </c>
      <c r="H16" s="122"/>
      <c r="I16" s="122"/>
      <c r="J16" s="123" t="s">
        <v>264</v>
      </c>
      <c r="K16" s="124"/>
      <c r="L16" s="118" t="s">
        <v>558</v>
      </c>
      <c r="M16" s="119"/>
      <c r="N16" s="119"/>
      <c r="O16" s="119"/>
      <c r="P16" s="119"/>
      <c r="Q16" s="120"/>
      <c r="R16" s="70" t="s">
        <v>505</v>
      </c>
      <c r="V16" s="48" t="str">
        <f t="shared" ref="V16" si="2">A16</f>
        <v>Ground conditions</v>
      </c>
      <c r="W16" s="48" t="str">
        <f t="shared" ref="W16" si="3">L16</f>
        <v xml:space="preserve">The bridlepath and grassy area leading to the bridlepath consists of an uneven surface, which presents a trip and injury hazard to competitors. This will be described to competitors. The bridlepath is a mix of mud/pubble underfoot and is normally dry with good foothold to avoid injury. Visibility is good so there is no risk to other bridlepath users, especially equestrians. </v>
      </c>
    </row>
    <row r="18" spans="1:25" x14ac:dyDescent="0.35">
      <c r="V18" s="48"/>
      <c r="W18" s="48"/>
      <c r="X18" s="47"/>
      <c r="Y18" s="47"/>
    </row>
    <row r="19" spans="1:25" x14ac:dyDescent="0.35">
      <c r="A19" s="2" t="s">
        <v>303</v>
      </c>
      <c r="V19" s="48"/>
      <c r="W19" s="48"/>
      <c r="X19" s="47"/>
      <c r="Y19" s="47"/>
    </row>
    <row r="20" spans="1:25" ht="3.75" customHeight="1" x14ac:dyDescent="0.35"/>
    <row r="21" spans="1:25" s="5" customFormat="1" ht="13.5" customHeight="1" x14ac:dyDescent="0.35">
      <c r="A21" s="154" t="s">
        <v>300</v>
      </c>
      <c r="B21" s="154"/>
      <c r="C21" s="154"/>
      <c r="D21" s="154"/>
      <c r="E21" s="154"/>
      <c r="F21" s="154"/>
      <c r="G21" s="154"/>
      <c r="H21" s="154"/>
      <c r="I21" s="154"/>
      <c r="J21" s="154"/>
      <c r="K21" s="154"/>
      <c r="L21" s="154"/>
      <c r="M21" s="154"/>
      <c r="N21" s="154"/>
      <c r="O21" s="154"/>
      <c r="P21" s="154"/>
      <c r="Q21" s="154"/>
      <c r="R21" s="154"/>
    </row>
    <row r="22" spans="1:25" s="5" customFormat="1" ht="11.35" x14ac:dyDescent="0.35">
      <c r="A22" s="7" t="s">
        <v>42</v>
      </c>
      <c r="B22" s="6"/>
      <c r="C22" s="6"/>
      <c r="D22" s="7"/>
      <c r="E22" s="7"/>
      <c r="F22" s="7"/>
      <c r="G22" s="7"/>
      <c r="H22" s="7"/>
      <c r="I22" s="7"/>
      <c r="J22" s="7"/>
      <c r="K22" s="7"/>
      <c r="L22" s="7"/>
      <c r="M22" s="7"/>
      <c r="N22" s="7"/>
      <c r="O22" s="7"/>
      <c r="P22" s="6"/>
      <c r="Q22" s="7"/>
      <c r="R22" s="7"/>
    </row>
    <row r="23" spans="1:25" s="5" customFormat="1" ht="11.35" x14ac:dyDescent="0.35">
      <c r="A23" s="7" t="s">
        <v>43</v>
      </c>
      <c r="B23" s="6"/>
      <c r="C23" s="6"/>
      <c r="D23" s="7"/>
      <c r="E23" s="7"/>
      <c r="F23" s="7"/>
      <c r="G23" s="7"/>
      <c r="H23" s="7"/>
      <c r="I23" s="7"/>
      <c r="J23" s="7"/>
      <c r="K23" s="7"/>
      <c r="L23" s="7"/>
      <c r="M23" s="7"/>
      <c r="N23" s="7"/>
      <c r="O23" s="7"/>
      <c r="P23" s="6"/>
      <c r="Q23" s="7"/>
      <c r="R23" s="7"/>
    </row>
    <row r="24" spans="1:25" s="5" customFormat="1" ht="11.35" x14ac:dyDescent="0.35">
      <c r="A24" s="7" t="s">
        <v>40</v>
      </c>
      <c r="B24" s="6"/>
      <c r="C24" s="6"/>
      <c r="D24" s="7"/>
      <c r="E24" s="7"/>
      <c r="F24" s="7"/>
      <c r="G24" s="7"/>
      <c r="H24" s="7"/>
      <c r="I24" s="7"/>
      <c r="J24" s="7"/>
      <c r="K24" s="7"/>
      <c r="L24" s="7"/>
      <c r="M24" s="7"/>
      <c r="N24" s="7"/>
      <c r="O24" s="7"/>
      <c r="P24" s="6"/>
      <c r="Q24" s="7"/>
      <c r="R24" s="7"/>
    </row>
    <row r="25" spans="1:25" s="5" customFormat="1" ht="11.35" x14ac:dyDescent="0.35">
      <c r="A25" s="7" t="s">
        <v>41</v>
      </c>
      <c r="B25" s="6"/>
      <c r="C25" s="6"/>
      <c r="D25" s="7"/>
      <c r="E25" s="7"/>
      <c r="F25" s="7"/>
      <c r="G25" s="7"/>
      <c r="H25" s="7"/>
      <c r="I25" s="7"/>
      <c r="J25" s="7"/>
      <c r="K25" s="7"/>
      <c r="L25" s="7"/>
      <c r="M25" s="7"/>
      <c r="N25" s="7"/>
      <c r="O25" s="7"/>
      <c r="P25" s="6"/>
      <c r="Q25" s="7"/>
      <c r="R25" s="7"/>
    </row>
    <row r="26" spans="1:25" s="5" customFormat="1" ht="11.35" x14ac:dyDescent="0.35">
      <c r="A26" s="7" t="s">
        <v>44</v>
      </c>
      <c r="B26" s="6"/>
      <c r="C26" s="6"/>
      <c r="D26" s="7"/>
      <c r="E26" s="7"/>
      <c r="F26" s="7"/>
      <c r="G26" s="7"/>
      <c r="H26" s="7"/>
      <c r="I26" s="7"/>
      <c r="J26" s="7"/>
      <c r="K26" s="7"/>
      <c r="L26" s="7"/>
      <c r="M26" s="7"/>
      <c r="N26" s="7"/>
      <c r="O26" s="7"/>
      <c r="P26" s="6"/>
      <c r="Q26" s="7"/>
      <c r="R26" s="7"/>
    </row>
    <row r="27" spans="1:25" s="5" customFormat="1" ht="11.35" x14ac:dyDescent="0.35">
      <c r="A27" s="7" t="s">
        <v>45</v>
      </c>
      <c r="B27" s="6"/>
      <c r="C27" s="6"/>
      <c r="D27" s="7"/>
      <c r="E27" s="7"/>
      <c r="F27" s="7"/>
      <c r="G27" s="7"/>
      <c r="H27" s="7"/>
      <c r="I27" s="7"/>
      <c r="J27" s="7"/>
      <c r="K27" s="7"/>
      <c r="L27" s="7"/>
      <c r="M27" s="7"/>
      <c r="N27" s="7"/>
      <c r="O27" s="7"/>
      <c r="P27" s="6"/>
      <c r="Q27" s="7"/>
      <c r="R27" s="7"/>
    </row>
    <row r="28" spans="1:25" s="5" customFormat="1" ht="11.35" x14ac:dyDescent="0.35">
      <c r="A28" s="7" t="s">
        <v>46</v>
      </c>
      <c r="B28" s="6"/>
      <c r="C28" s="6"/>
      <c r="D28" s="7"/>
      <c r="E28" s="7"/>
      <c r="F28" s="7"/>
      <c r="G28" s="7"/>
      <c r="H28" s="7"/>
      <c r="I28" s="7"/>
      <c r="J28" s="7"/>
      <c r="K28" s="7"/>
      <c r="L28" s="7"/>
      <c r="M28" s="7"/>
      <c r="N28" s="7"/>
      <c r="O28" s="7"/>
      <c r="P28" s="6"/>
      <c r="Q28" s="7"/>
      <c r="R28" s="7"/>
    </row>
    <row r="29" spans="1:25" s="5" customFormat="1" x14ac:dyDescent="0.35">
      <c r="A29" s="7" t="s">
        <v>19</v>
      </c>
      <c r="B29" s="6"/>
      <c r="C29" s="6"/>
      <c r="D29" s="7"/>
      <c r="E29" s="7"/>
      <c r="F29" s="7"/>
      <c r="G29" s="7"/>
      <c r="H29" s="7"/>
      <c r="I29" s="7"/>
      <c r="J29" s="7"/>
      <c r="K29" s="7"/>
      <c r="L29" s="7"/>
      <c r="M29" s="7"/>
      <c r="N29" s="7"/>
      <c r="O29" s="7"/>
      <c r="P29" s="6"/>
      <c r="Q29" s="7"/>
      <c r="R29" s="7"/>
      <c r="V29" s="2"/>
      <c r="W29" s="2"/>
      <c r="X29" s="2"/>
      <c r="Y29" s="2"/>
    </row>
    <row r="30" spans="1:25" ht="3.75" customHeight="1" x14ac:dyDescent="0.35">
      <c r="V30" s="5"/>
      <c r="W30" s="5"/>
      <c r="X30" s="5"/>
      <c r="Y30" s="5"/>
    </row>
    <row r="31" spans="1:25" s="5" customFormat="1" ht="11.35" x14ac:dyDescent="0.35">
      <c r="A31" s="60" t="s">
        <v>21</v>
      </c>
      <c r="B31" s="6"/>
      <c r="C31" s="6"/>
      <c r="D31" s="7"/>
      <c r="E31" s="7"/>
      <c r="F31" s="7"/>
      <c r="G31" s="7"/>
      <c r="H31" s="7"/>
      <c r="I31" s="7"/>
      <c r="J31" s="7"/>
      <c r="K31" s="7"/>
      <c r="L31" s="7"/>
      <c r="M31" s="7"/>
      <c r="N31" s="7"/>
      <c r="O31" s="7"/>
      <c r="P31" s="6"/>
      <c r="Q31" s="7"/>
      <c r="R31" s="7"/>
    </row>
    <row r="32" spans="1:25" s="5" customFormat="1" ht="11.35" x14ac:dyDescent="0.35">
      <c r="A32" s="7" t="s">
        <v>47</v>
      </c>
      <c r="B32" s="6"/>
      <c r="C32" s="6"/>
      <c r="D32" s="7"/>
      <c r="E32" s="7"/>
      <c r="F32" s="7"/>
      <c r="G32" s="7"/>
      <c r="H32" s="7"/>
      <c r="I32" s="7"/>
      <c r="J32" s="7"/>
      <c r="K32" s="7"/>
      <c r="L32" s="7"/>
      <c r="M32" s="7"/>
      <c r="N32" s="7"/>
      <c r="O32" s="7"/>
      <c r="P32" s="6"/>
      <c r="Q32" s="7"/>
      <c r="R32" s="7"/>
    </row>
    <row r="33" spans="1:25" s="5" customFormat="1" ht="11.35" x14ac:dyDescent="0.35">
      <c r="A33" s="7" t="s">
        <v>22</v>
      </c>
      <c r="B33" s="6"/>
      <c r="C33" s="6"/>
      <c r="D33" s="7"/>
      <c r="E33" s="7"/>
      <c r="F33" s="7"/>
      <c r="G33" s="7"/>
      <c r="H33" s="7"/>
      <c r="I33" s="7"/>
      <c r="J33" s="7"/>
      <c r="K33" s="7"/>
      <c r="L33" s="7"/>
      <c r="M33" s="7"/>
      <c r="N33" s="7"/>
      <c r="O33" s="7"/>
      <c r="P33" s="6"/>
      <c r="Q33" s="7"/>
      <c r="R33" s="7"/>
    </row>
    <row r="34" spans="1:25" s="5" customFormat="1" ht="11.35" x14ac:dyDescent="0.35">
      <c r="A34" s="7" t="s">
        <v>24</v>
      </c>
      <c r="B34" s="6"/>
      <c r="C34" s="6"/>
      <c r="D34" s="7"/>
      <c r="E34" s="7"/>
      <c r="F34" s="7"/>
      <c r="G34" s="7"/>
      <c r="H34" s="7"/>
      <c r="I34" s="7"/>
      <c r="J34" s="7"/>
      <c r="K34" s="7"/>
      <c r="L34" s="7"/>
      <c r="M34" s="7"/>
      <c r="N34" s="7"/>
      <c r="O34" s="7"/>
      <c r="P34" s="6"/>
      <c r="Q34" s="7"/>
      <c r="R34" s="7"/>
    </row>
    <row r="35" spans="1:25" ht="3.75" customHeight="1" x14ac:dyDescent="0.35">
      <c r="V35" s="5"/>
      <c r="W35" s="5"/>
      <c r="X35" s="5"/>
      <c r="Y35" s="5"/>
    </row>
    <row r="36" spans="1:25" ht="15" customHeight="1" x14ac:dyDescent="0.35">
      <c r="A36" s="113" t="s">
        <v>235</v>
      </c>
      <c r="B36" s="113"/>
      <c r="C36" s="113"/>
      <c r="D36" s="113"/>
      <c r="E36" s="113"/>
      <c r="F36" s="113"/>
      <c r="G36" s="113"/>
      <c r="H36" s="113"/>
      <c r="I36" s="113" t="s">
        <v>14</v>
      </c>
      <c r="J36" s="113"/>
      <c r="K36" s="112" t="s">
        <v>69</v>
      </c>
      <c r="L36" s="112"/>
      <c r="M36" s="113" t="s">
        <v>33</v>
      </c>
      <c r="N36" s="113"/>
      <c r="O36" s="113"/>
      <c r="P36" s="113"/>
      <c r="Q36" s="113"/>
      <c r="R36" s="113"/>
    </row>
    <row r="37" spans="1:25" ht="15" customHeight="1" x14ac:dyDescent="0.35">
      <c r="A37" s="184" t="s">
        <v>27</v>
      </c>
      <c r="B37" s="196" t="s">
        <v>68</v>
      </c>
      <c r="C37" s="133" t="s">
        <v>253</v>
      </c>
      <c r="D37" s="133" t="s">
        <v>28</v>
      </c>
      <c r="E37" s="197" t="s">
        <v>257</v>
      </c>
      <c r="F37" s="198"/>
      <c r="G37" s="198"/>
      <c r="H37" s="198"/>
      <c r="I37" s="133" t="s">
        <v>26</v>
      </c>
      <c r="J37" s="133"/>
      <c r="K37" s="133" t="s">
        <v>38</v>
      </c>
      <c r="L37" s="133"/>
      <c r="M37" s="138" t="s">
        <v>309</v>
      </c>
      <c r="N37" s="138"/>
      <c r="O37" s="138"/>
      <c r="P37" s="37" t="s">
        <v>30</v>
      </c>
      <c r="Q37" s="113" t="s">
        <v>29</v>
      </c>
      <c r="R37" s="113"/>
    </row>
    <row r="38" spans="1:25" ht="31.5" customHeight="1" x14ac:dyDescent="0.35">
      <c r="A38" s="184"/>
      <c r="B38" s="196"/>
      <c r="C38" s="133"/>
      <c r="D38" s="133"/>
      <c r="E38" s="198"/>
      <c r="F38" s="198"/>
      <c r="G38" s="198"/>
      <c r="H38" s="198"/>
      <c r="I38" s="133"/>
      <c r="J38" s="133"/>
      <c r="K38" s="133"/>
      <c r="L38" s="133"/>
      <c r="M38" s="138"/>
      <c r="N38" s="138"/>
      <c r="O38" s="138"/>
      <c r="P38" s="40" t="s">
        <v>34</v>
      </c>
      <c r="Q38" s="29" t="s">
        <v>49</v>
      </c>
      <c r="R38" s="29" t="s">
        <v>39</v>
      </c>
    </row>
    <row r="39" spans="1:25" s="47" customFormat="1" ht="41.35" x14ac:dyDescent="0.35">
      <c r="A39" s="65">
        <v>1</v>
      </c>
      <c r="B39" s="65" t="s">
        <v>444</v>
      </c>
      <c r="C39" s="53" t="s">
        <v>348</v>
      </c>
      <c r="D39" s="67"/>
      <c r="E39" s="121" t="s">
        <v>443</v>
      </c>
      <c r="F39" s="121"/>
      <c r="G39" s="121"/>
      <c r="H39" s="121"/>
      <c r="I39" s="122" t="s">
        <v>35</v>
      </c>
      <c r="J39" s="122"/>
      <c r="K39" s="125" t="s">
        <v>264</v>
      </c>
      <c r="L39" s="126"/>
      <c r="M39" s="118" t="s">
        <v>445</v>
      </c>
      <c r="N39" s="119"/>
      <c r="O39" s="120"/>
      <c r="P39" s="65"/>
      <c r="Q39" s="65"/>
      <c r="R39" s="65"/>
      <c r="X39" s="56" t="str">
        <f>E39</f>
        <v>From transition head north along path towards the gate at LITTLE SAUCELANDS</v>
      </c>
      <c r="Y39" s="48" t="str">
        <f>M39</f>
        <v>Water/feed station in transition
Make sure you have sufficient hydration/gels/nutritional supplements with you.
Slight uphill gradient</v>
      </c>
    </row>
    <row r="40" spans="1:25" s="47" customFormat="1" ht="62" x14ac:dyDescent="0.35">
      <c r="A40" s="65">
        <f t="shared" ref="A40:A52" si="4">A39+1</f>
        <v>2</v>
      </c>
      <c r="B40" s="65" t="s">
        <v>444</v>
      </c>
      <c r="C40" s="53" t="s">
        <v>448</v>
      </c>
      <c r="D40" s="67"/>
      <c r="E40" s="121" t="s">
        <v>446</v>
      </c>
      <c r="F40" s="121"/>
      <c r="G40" s="121"/>
      <c r="H40" s="121"/>
      <c r="I40" s="122" t="s">
        <v>350</v>
      </c>
      <c r="J40" s="122"/>
      <c r="K40" s="125" t="s">
        <v>264</v>
      </c>
      <c r="L40" s="126"/>
      <c r="M40" s="118" t="s">
        <v>447</v>
      </c>
      <c r="N40" s="119"/>
      <c r="O40" s="120"/>
      <c r="P40" s="65"/>
      <c r="Q40" s="65" t="s">
        <v>454</v>
      </c>
      <c r="R40" s="65"/>
      <c r="V40" s="55"/>
      <c r="W40" s="55"/>
      <c r="X40" s="56" t="str">
        <f>E40</f>
        <v>LITTLE SAUCELANDS gate
Go through the gate and follow the path northwards.  
Path meanders alongside the reservoir</v>
      </c>
      <c r="Y40" s="48" t="str">
        <f>M40</f>
        <v>This is a swing gate.
The path is gravel and mud.  
Uneven surface – tree roots and stones 
Short, slight incline just through gate
Otherwise fairly flat until short, uphill gradient as the path approaches SANDHOLE WOOD gate</v>
      </c>
    </row>
    <row r="41" spans="1:25" s="47" customFormat="1" ht="51.7" x14ac:dyDescent="0.35">
      <c r="A41" s="65">
        <f t="shared" si="4"/>
        <v>3</v>
      </c>
      <c r="B41" s="65" t="s">
        <v>449</v>
      </c>
      <c r="C41" s="53" t="s">
        <v>456</v>
      </c>
      <c r="D41" s="67"/>
      <c r="E41" s="121" t="s">
        <v>452</v>
      </c>
      <c r="F41" s="121"/>
      <c r="G41" s="121"/>
      <c r="H41" s="121"/>
      <c r="I41" s="122" t="s">
        <v>35</v>
      </c>
      <c r="J41" s="122"/>
      <c r="K41" s="125" t="s">
        <v>264</v>
      </c>
      <c r="L41" s="126"/>
      <c r="M41" s="118"/>
      <c r="N41" s="119"/>
      <c r="O41" s="120"/>
      <c r="P41" s="65"/>
      <c r="Q41" s="65"/>
      <c r="R41" s="65" t="s">
        <v>450</v>
      </c>
      <c r="V41" s="55"/>
      <c r="W41" s="55"/>
      <c r="X41" s="56" t="str">
        <f>E41</f>
        <v>Turn ahead</v>
      </c>
      <c r="Y41" s="48">
        <f>M41</f>
        <v>0</v>
      </c>
    </row>
    <row r="42" spans="1:25" s="47" customFormat="1" ht="41.35" x14ac:dyDescent="0.35">
      <c r="A42" s="65">
        <f t="shared" si="4"/>
        <v>4</v>
      </c>
      <c r="B42" s="65" t="s">
        <v>449</v>
      </c>
      <c r="C42" s="53" t="s">
        <v>457</v>
      </c>
      <c r="D42" s="67"/>
      <c r="E42" s="121" t="s">
        <v>453</v>
      </c>
      <c r="F42" s="121"/>
      <c r="G42" s="121"/>
      <c r="H42" s="121"/>
      <c r="I42" s="122" t="s">
        <v>35</v>
      </c>
      <c r="J42" s="122"/>
      <c r="K42" s="125" t="s">
        <v>264</v>
      </c>
      <c r="L42" s="126"/>
      <c r="M42" s="118"/>
      <c r="N42" s="119"/>
      <c r="O42" s="120"/>
      <c r="P42" s="65"/>
      <c r="Q42" s="65"/>
      <c r="R42" s="65" t="s">
        <v>451</v>
      </c>
      <c r="V42" s="55"/>
      <c r="W42" s="55"/>
      <c r="X42" s="56" t="str">
        <f t="shared" ref="X42:X54" si="5">E42</f>
        <v>Turn here</v>
      </c>
      <c r="Y42" s="48">
        <f t="shared" ref="Y42:Y54" si="6">M42</f>
        <v>0</v>
      </c>
    </row>
    <row r="43" spans="1:25" s="47" customFormat="1" ht="36" customHeight="1" x14ac:dyDescent="0.35">
      <c r="A43" s="65">
        <f t="shared" si="4"/>
        <v>5</v>
      </c>
      <c r="B43" s="65" t="s">
        <v>336</v>
      </c>
      <c r="C43" s="53" t="s">
        <v>455</v>
      </c>
      <c r="D43" s="67"/>
      <c r="E43" s="121" t="s">
        <v>458</v>
      </c>
      <c r="F43" s="121"/>
      <c r="G43" s="121"/>
      <c r="H43" s="121"/>
      <c r="I43" s="122" t="s">
        <v>350</v>
      </c>
      <c r="J43" s="122"/>
      <c r="K43" s="125" t="s">
        <v>263</v>
      </c>
      <c r="L43" s="126"/>
      <c r="M43" s="118" t="s">
        <v>459</v>
      </c>
      <c r="N43" s="119"/>
      <c r="O43" s="120"/>
      <c r="P43" s="65"/>
      <c r="Q43" s="65" t="s">
        <v>460</v>
      </c>
      <c r="R43" s="65" t="s">
        <v>368</v>
      </c>
      <c r="V43" s="55"/>
      <c r="W43" s="55"/>
      <c r="X43" s="56" t="str">
        <f t="shared" si="5"/>
        <v>Turn left onto BALCOME LANE</v>
      </c>
      <c r="Y43" s="48" t="str">
        <f t="shared" si="6"/>
        <v>Competitors briefed to stay off the road and on the footpath</v>
      </c>
    </row>
    <row r="44" spans="1:25" s="47" customFormat="1" ht="103.35" x14ac:dyDescent="0.35">
      <c r="A44" s="65">
        <f t="shared" si="4"/>
        <v>6</v>
      </c>
      <c r="B44" s="65" t="s">
        <v>336</v>
      </c>
      <c r="C44" s="53" t="s">
        <v>462</v>
      </c>
      <c r="D44" s="67"/>
      <c r="E44" s="121" t="s">
        <v>468</v>
      </c>
      <c r="F44" s="121"/>
      <c r="G44" s="121"/>
      <c r="H44" s="121"/>
      <c r="I44" s="122" t="s">
        <v>35</v>
      </c>
      <c r="J44" s="122"/>
      <c r="K44" s="125" t="s">
        <v>264</v>
      </c>
      <c r="L44" s="126"/>
      <c r="M44" s="118" t="s">
        <v>469</v>
      </c>
      <c r="N44" s="119"/>
      <c r="O44" s="120"/>
      <c r="P44" s="65"/>
      <c r="Q44" s="65"/>
      <c r="R44" s="65" t="s">
        <v>368</v>
      </c>
      <c r="V44" s="55"/>
      <c r="W44" s="55"/>
      <c r="X44" s="56" t="str">
        <f t="shared" si="5"/>
        <v>Turn left at end of causeway through gate onto public bridle path at ROWLETTS WOOD gate</v>
      </c>
      <c r="Y44" s="48" t="str">
        <f t="shared" si="6"/>
        <v>This is a gate that needs to be closed. Competitors briefed to ensure that they shut the gate behind them
This is a bridle way – horses &amp; MTB cyclists
Short downhill section on uneven gravel and mud surface.  
Follow this path until it ends at the junction with MILL LANE (in GREAT BURROW WOOD).  
Slight uphill incline at start of GREAT BURROW WOOD to turn-around point.</v>
      </c>
    </row>
    <row r="45" spans="1:25" s="47" customFormat="1" ht="36" customHeight="1" x14ac:dyDescent="0.35">
      <c r="A45" s="65">
        <f t="shared" si="4"/>
        <v>7</v>
      </c>
      <c r="B45" s="65" t="s">
        <v>336</v>
      </c>
      <c r="C45" s="53" t="s">
        <v>462</v>
      </c>
      <c r="D45" s="67"/>
      <c r="E45" s="121" t="s">
        <v>452</v>
      </c>
      <c r="F45" s="121"/>
      <c r="G45" s="121"/>
      <c r="H45" s="121"/>
      <c r="I45" s="122" t="s">
        <v>35</v>
      </c>
      <c r="J45" s="122"/>
      <c r="K45" s="125" t="s">
        <v>264</v>
      </c>
      <c r="L45" s="126"/>
      <c r="M45" s="118"/>
      <c r="N45" s="119"/>
      <c r="O45" s="120"/>
      <c r="P45" s="65"/>
      <c r="Q45" s="65"/>
      <c r="R45" s="65" t="s">
        <v>463</v>
      </c>
      <c r="V45" s="55"/>
      <c r="W45" s="55"/>
      <c r="X45" s="56" t="str">
        <f t="shared" si="5"/>
        <v>Turn ahead</v>
      </c>
      <c r="Y45" s="48">
        <f t="shared" si="6"/>
        <v>0</v>
      </c>
    </row>
    <row r="46" spans="1:25" s="47" customFormat="1" ht="135" customHeight="1" x14ac:dyDescent="0.35">
      <c r="A46" s="65">
        <f t="shared" si="4"/>
        <v>8</v>
      </c>
      <c r="B46" s="65" t="s">
        <v>336</v>
      </c>
      <c r="C46" s="53" t="s">
        <v>461</v>
      </c>
      <c r="D46" s="67"/>
      <c r="E46" s="121" t="s">
        <v>453</v>
      </c>
      <c r="F46" s="121"/>
      <c r="G46" s="121"/>
      <c r="H46" s="121"/>
      <c r="I46" s="122" t="s">
        <v>35</v>
      </c>
      <c r="J46" s="122"/>
      <c r="K46" s="125" t="s">
        <v>264</v>
      </c>
      <c r="L46" s="126"/>
      <c r="M46" s="118"/>
      <c r="N46" s="119"/>
      <c r="O46" s="120"/>
      <c r="P46" s="65"/>
      <c r="Q46" s="65"/>
      <c r="R46" s="65" t="s">
        <v>464</v>
      </c>
      <c r="V46" s="55"/>
      <c r="W46" s="55"/>
      <c r="X46" s="56" t="str">
        <f t="shared" si="5"/>
        <v>Turn here</v>
      </c>
      <c r="Y46" s="48">
        <f t="shared" si="6"/>
        <v>0</v>
      </c>
    </row>
    <row r="47" spans="1:25" s="47" customFormat="1" ht="93" x14ac:dyDescent="0.35">
      <c r="A47" s="65">
        <f t="shared" si="4"/>
        <v>9</v>
      </c>
      <c r="B47" s="65" t="s">
        <v>444</v>
      </c>
      <c r="C47" s="53" t="s">
        <v>466</v>
      </c>
      <c r="D47" s="67"/>
      <c r="E47" s="121" t="s">
        <v>465</v>
      </c>
      <c r="F47" s="121"/>
      <c r="G47" s="121"/>
      <c r="H47" s="121"/>
      <c r="I47" s="122" t="s">
        <v>35</v>
      </c>
      <c r="J47" s="122"/>
      <c r="K47" s="125" t="s">
        <v>264</v>
      </c>
      <c r="L47" s="126"/>
      <c r="M47" s="118" t="s">
        <v>467</v>
      </c>
      <c r="N47" s="119"/>
      <c r="O47" s="120"/>
      <c r="P47" s="65"/>
      <c r="Q47" s="65"/>
      <c r="R47" s="65"/>
      <c r="V47" s="55"/>
      <c r="W47" s="55"/>
      <c r="X47" s="56" t="str">
        <f t="shared" si="5"/>
        <v>Turn here through the Finish Arch</v>
      </c>
      <c r="Y47" s="48" t="str">
        <f t="shared" si="6"/>
        <v>Competitors complete the required number of laps before passing through the finish arch for the last time.
Laps as follows:
Sprint: 2 laps
Standard Distance: 4 laps
Middle Distance: 3 laps</v>
      </c>
    </row>
    <row r="48" spans="1:25" s="47" customFormat="1" ht="36" customHeight="1" x14ac:dyDescent="0.35">
      <c r="A48" s="65">
        <f t="shared" si="4"/>
        <v>10</v>
      </c>
      <c r="B48" s="65"/>
      <c r="C48" s="53"/>
      <c r="D48" s="67"/>
      <c r="E48" s="121"/>
      <c r="F48" s="121"/>
      <c r="G48" s="121"/>
      <c r="H48" s="121"/>
      <c r="I48" s="122"/>
      <c r="J48" s="122"/>
      <c r="K48" s="125"/>
      <c r="L48" s="126"/>
      <c r="M48" s="118"/>
      <c r="N48" s="119"/>
      <c r="O48" s="120"/>
      <c r="P48" s="65"/>
      <c r="Q48" s="65"/>
      <c r="R48" s="65"/>
      <c r="V48" s="55"/>
      <c r="W48" s="55"/>
      <c r="X48" s="56">
        <f t="shared" si="5"/>
        <v>0</v>
      </c>
      <c r="Y48" s="48">
        <f t="shared" si="6"/>
        <v>0</v>
      </c>
    </row>
    <row r="49" spans="1:25" s="47" customFormat="1" ht="36" customHeight="1" x14ac:dyDescent="0.35">
      <c r="A49" s="65">
        <f t="shared" si="4"/>
        <v>11</v>
      </c>
      <c r="B49" s="65"/>
      <c r="C49" s="53"/>
      <c r="D49" s="67"/>
      <c r="E49" s="121"/>
      <c r="F49" s="121"/>
      <c r="G49" s="121"/>
      <c r="H49" s="121"/>
      <c r="I49" s="122"/>
      <c r="J49" s="122"/>
      <c r="K49" s="125"/>
      <c r="L49" s="126"/>
      <c r="M49" s="118"/>
      <c r="N49" s="119"/>
      <c r="O49" s="120"/>
      <c r="P49" s="65"/>
      <c r="Q49" s="65"/>
      <c r="R49" s="65"/>
      <c r="V49" s="55"/>
      <c r="W49" s="55"/>
      <c r="X49" s="56">
        <f t="shared" si="5"/>
        <v>0</v>
      </c>
      <c r="Y49" s="48">
        <f t="shared" si="6"/>
        <v>0</v>
      </c>
    </row>
    <row r="50" spans="1:25" s="47" customFormat="1" ht="36" customHeight="1" x14ac:dyDescent="0.35">
      <c r="A50" s="65">
        <f t="shared" si="4"/>
        <v>12</v>
      </c>
      <c r="B50" s="65"/>
      <c r="C50" s="53"/>
      <c r="D50" s="67"/>
      <c r="E50" s="121"/>
      <c r="F50" s="121"/>
      <c r="G50" s="121"/>
      <c r="H50" s="121"/>
      <c r="I50" s="122"/>
      <c r="J50" s="122"/>
      <c r="K50" s="125"/>
      <c r="L50" s="126"/>
      <c r="M50" s="118"/>
      <c r="N50" s="119"/>
      <c r="O50" s="120"/>
      <c r="P50" s="65"/>
      <c r="Q50" s="65"/>
      <c r="R50" s="65"/>
      <c r="V50" s="55"/>
      <c r="W50" s="55"/>
      <c r="X50" s="56">
        <f t="shared" si="5"/>
        <v>0</v>
      </c>
      <c r="Y50" s="48">
        <f t="shared" si="6"/>
        <v>0</v>
      </c>
    </row>
    <row r="51" spans="1:25" s="47" customFormat="1" ht="36" customHeight="1" x14ac:dyDescent="0.35">
      <c r="A51" s="65">
        <f t="shared" si="4"/>
        <v>13</v>
      </c>
      <c r="B51" s="65"/>
      <c r="C51" s="53"/>
      <c r="D51" s="67"/>
      <c r="E51" s="121"/>
      <c r="F51" s="121"/>
      <c r="G51" s="121"/>
      <c r="H51" s="121"/>
      <c r="I51" s="122"/>
      <c r="J51" s="122"/>
      <c r="K51" s="125"/>
      <c r="L51" s="126"/>
      <c r="M51" s="118"/>
      <c r="N51" s="119"/>
      <c r="O51" s="120"/>
      <c r="P51" s="65"/>
      <c r="Q51" s="65"/>
      <c r="R51" s="65"/>
      <c r="X51" s="56">
        <f t="shared" si="5"/>
        <v>0</v>
      </c>
      <c r="Y51" s="48">
        <f t="shared" si="6"/>
        <v>0</v>
      </c>
    </row>
    <row r="52" spans="1:25" s="47" customFormat="1" ht="36" customHeight="1" x14ac:dyDescent="0.35">
      <c r="A52" s="65">
        <f t="shared" si="4"/>
        <v>14</v>
      </c>
      <c r="B52" s="65"/>
      <c r="C52" s="53"/>
      <c r="D52" s="67"/>
      <c r="E52" s="121"/>
      <c r="F52" s="121"/>
      <c r="G52" s="121"/>
      <c r="H52" s="121"/>
      <c r="I52" s="122"/>
      <c r="J52" s="122"/>
      <c r="K52" s="125"/>
      <c r="L52" s="126"/>
      <c r="M52" s="118"/>
      <c r="N52" s="119"/>
      <c r="O52" s="120"/>
      <c r="P52" s="65"/>
      <c r="Q52" s="65"/>
      <c r="R52" s="65"/>
      <c r="X52" s="56">
        <f t="shared" si="5"/>
        <v>0</v>
      </c>
      <c r="Y52" s="48">
        <f t="shared" si="6"/>
        <v>0</v>
      </c>
    </row>
    <row r="53" spans="1:25" ht="15" customHeight="1" x14ac:dyDescent="0.35">
      <c r="A53" s="113" t="s">
        <v>235</v>
      </c>
      <c r="B53" s="113"/>
      <c r="C53" s="113"/>
      <c r="D53" s="113"/>
      <c r="E53" s="113"/>
      <c r="F53" s="113"/>
      <c r="G53" s="113"/>
      <c r="H53" s="113"/>
      <c r="I53" s="113" t="s">
        <v>14</v>
      </c>
      <c r="J53" s="113"/>
      <c r="K53" s="112" t="s">
        <v>69</v>
      </c>
      <c r="L53" s="112"/>
      <c r="M53" s="113" t="s">
        <v>33</v>
      </c>
      <c r="N53" s="113"/>
      <c r="O53" s="113"/>
      <c r="P53" s="113"/>
      <c r="Q53" s="113"/>
      <c r="R53" s="113"/>
      <c r="V53" s="47"/>
      <c r="W53" s="47"/>
      <c r="X53" s="56">
        <f t="shared" si="5"/>
        <v>0</v>
      </c>
      <c r="Y53" s="48" t="str">
        <f t="shared" si="6"/>
        <v>RISK MITIGATION</v>
      </c>
    </row>
    <row r="54" spans="1:25" ht="15" customHeight="1" x14ac:dyDescent="0.35">
      <c r="A54" s="184" t="s">
        <v>27</v>
      </c>
      <c r="B54" s="185" t="s">
        <v>68</v>
      </c>
      <c r="C54" s="133" t="s">
        <v>67</v>
      </c>
      <c r="D54" s="133" t="s">
        <v>28</v>
      </c>
      <c r="E54" s="197" t="s">
        <v>257</v>
      </c>
      <c r="F54" s="198"/>
      <c r="G54" s="198"/>
      <c r="H54" s="198"/>
      <c r="I54" s="133" t="s">
        <v>26</v>
      </c>
      <c r="J54" s="133"/>
      <c r="K54" s="133" t="s">
        <v>38</v>
      </c>
      <c r="L54" s="133"/>
      <c r="M54" s="138" t="s">
        <v>255</v>
      </c>
      <c r="N54" s="138"/>
      <c r="O54" s="187"/>
      <c r="P54" s="31" t="s">
        <v>30</v>
      </c>
      <c r="Q54" s="113" t="s">
        <v>29</v>
      </c>
      <c r="R54" s="113"/>
      <c r="V54" s="47"/>
      <c r="W54" s="47"/>
      <c r="X54" s="56" t="str">
        <f t="shared" si="5"/>
        <v>Description of hazard/risk
detail junction/road name/number</v>
      </c>
      <c r="Y54" s="48" t="str">
        <f t="shared" si="6"/>
        <v>Description of controls to reduce the risk to as low as possible
e.g. briefing, signage, foot down point</v>
      </c>
    </row>
    <row r="55" spans="1:25" ht="31.5" customHeight="1" x14ac:dyDescent="0.35">
      <c r="A55" s="184"/>
      <c r="B55" s="186"/>
      <c r="C55" s="133"/>
      <c r="D55" s="133"/>
      <c r="E55" s="198"/>
      <c r="F55" s="198"/>
      <c r="G55" s="198"/>
      <c r="H55" s="198"/>
      <c r="I55" s="133"/>
      <c r="J55" s="133"/>
      <c r="K55" s="133"/>
      <c r="L55" s="133"/>
      <c r="M55" s="138"/>
      <c r="N55" s="138"/>
      <c r="O55" s="187"/>
      <c r="P55" s="28" t="s">
        <v>34</v>
      </c>
      <c r="Q55" s="29" t="s">
        <v>49</v>
      </c>
      <c r="R55" s="29" t="s">
        <v>39</v>
      </c>
    </row>
    <row r="56" spans="1:25" s="47" customFormat="1" ht="36" customHeight="1" x14ac:dyDescent="0.35">
      <c r="A56" s="52">
        <f>A52+1</f>
        <v>15</v>
      </c>
      <c r="B56" s="51"/>
      <c r="C56" s="53"/>
      <c r="D56" s="54"/>
      <c r="E56" s="121"/>
      <c r="F56" s="121"/>
      <c r="G56" s="121"/>
      <c r="H56" s="121"/>
      <c r="I56" s="122"/>
      <c r="J56" s="122"/>
      <c r="K56" s="123"/>
      <c r="L56" s="124"/>
      <c r="M56" s="118"/>
      <c r="N56" s="119"/>
      <c r="O56" s="120"/>
      <c r="P56" s="52"/>
      <c r="Q56" s="52"/>
      <c r="R56" s="52"/>
    </row>
    <row r="57" spans="1:25" s="47" customFormat="1" ht="36" customHeight="1" x14ac:dyDescent="0.35">
      <c r="A57" s="52">
        <f>A56+1</f>
        <v>16</v>
      </c>
      <c r="B57" s="51"/>
      <c r="C57" s="53"/>
      <c r="D57" s="54"/>
      <c r="E57" s="121"/>
      <c r="F57" s="121"/>
      <c r="G57" s="121"/>
      <c r="H57" s="121"/>
      <c r="I57" s="122"/>
      <c r="J57" s="122"/>
      <c r="K57" s="123"/>
      <c r="L57" s="124"/>
      <c r="M57" s="118"/>
      <c r="N57" s="119"/>
      <c r="O57" s="120"/>
      <c r="P57" s="52"/>
      <c r="Q57" s="52"/>
      <c r="R57" s="52"/>
      <c r="X57" s="56">
        <f t="shared" ref="X57:X72" si="7">E57</f>
        <v>0</v>
      </c>
      <c r="Y57" s="48">
        <f t="shared" ref="Y57:Y72" si="8">M57</f>
        <v>0</v>
      </c>
    </row>
    <row r="58" spans="1:25" s="47" customFormat="1" ht="36" customHeight="1" x14ac:dyDescent="0.35">
      <c r="A58" s="52">
        <f t="shared" ref="A58:A70" si="9">A57+1</f>
        <v>17</v>
      </c>
      <c r="B58" s="51"/>
      <c r="C58" s="53"/>
      <c r="D58" s="54"/>
      <c r="E58" s="121"/>
      <c r="F58" s="121"/>
      <c r="G58" s="121"/>
      <c r="H58" s="121"/>
      <c r="I58" s="122"/>
      <c r="J58" s="122"/>
      <c r="K58" s="123"/>
      <c r="L58" s="124"/>
      <c r="M58" s="118"/>
      <c r="N58" s="119"/>
      <c r="O58" s="120"/>
      <c r="P58" s="52"/>
      <c r="Q58" s="52"/>
      <c r="R58" s="52"/>
      <c r="X58" s="56">
        <f t="shared" si="7"/>
        <v>0</v>
      </c>
      <c r="Y58" s="48">
        <f t="shared" si="8"/>
        <v>0</v>
      </c>
    </row>
    <row r="59" spans="1:25" s="47" customFormat="1" ht="36" customHeight="1" x14ac:dyDescent="0.35">
      <c r="A59" s="52">
        <f t="shared" si="9"/>
        <v>18</v>
      </c>
      <c r="B59" s="51"/>
      <c r="C59" s="53"/>
      <c r="D59" s="54"/>
      <c r="E59" s="121"/>
      <c r="F59" s="121"/>
      <c r="G59" s="121"/>
      <c r="H59" s="121"/>
      <c r="I59" s="122"/>
      <c r="J59" s="122"/>
      <c r="K59" s="123"/>
      <c r="L59" s="124"/>
      <c r="M59" s="118"/>
      <c r="N59" s="119"/>
      <c r="O59" s="120"/>
      <c r="P59" s="52"/>
      <c r="Q59" s="52"/>
      <c r="R59" s="52"/>
      <c r="X59" s="56">
        <f t="shared" si="7"/>
        <v>0</v>
      </c>
      <c r="Y59" s="48">
        <f t="shared" si="8"/>
        <v>0</v>
      </c>
    </row>
    <row r="60" spans="1:25" s="47" customFormat="1" ht="36" customHeight="1" x14ac:dyDescent="0.35">
      <c r="A60" s="52">
        <f t="shared" si="9"/>
        <v>19</v>
      </c>
      <c r="B60" s="51"/>
      <c r="C60" s="53"/>
      <c r="D60" s="54"/>
      <c r="E60" s="121"/>
      <c r="F60" s="121"/>
      <c r="G60" s="121"/>
      <c r="H60" s="121"/>
      <c r="I60" s="122"/>
      <c r="J60" s="122"/>
      <c r="K60" s="123"/>
      <c r="L60" s="124"/>
      <c r="M60" s="118"/>
      <c r="N60" s="119"/>
      <c r="O60" s="120"/>
      <c r="P60" s="52"/>
      <c r="Q60" s="52"/>
      <c r="R60" s="52"/>
      <c r="X60" s="56">
        <f t="shared" si="7"/>
        <v>0</v>
      </c>
      <c r="Y60" s="48">
        <f t="shared" si="8"/>
        <v>0</v>
      </c>
    </row>
    <row r="61" spans="1:25" s="47" customFormat="1" ht="36" customHeight="1" x14ac:dyDescent="0.35">
      <c r="A61" s="52">
        <f t="shared" si="9"/>
        <v>20</v>
      </c>
      <c r="B61" s="51"/>
      <c r="C61" s="53"/>
      <c r="D61" s="54"/>
      <c r="E61" s="121"/>
      <c r="F61" s="121"/>
      <c r="G61" s="121"/>
      <c r="H61" s="121"/>
      <c r="I61" s="122"/>
      <c r="J61" s="122"/>
      <c r="K61" s="123"/>
      <c r="L61" s="124"/>
      <c r="M61" s="118"/>
      <c r="N61" s="119"/>
      <c r="O61" s="120"/>
      <c r="P61" s="52"/>
      <c r="Q61" s="52"/>
      <c r="R61" s="52"/>
      <c r="X61" s="56">
        <f t="shared" si="7"/>
        <v>0</v>
      </c>
      <c r="Y61" s="48">
        <f t="shared" si="8"/>
        <v>0</v>
      </c>
    </row>
    <row r="62" spans="1:25" s="47" customFormat="1" ht="36" customHeight="1" x14ac:dyDescent="0.35">
      <c r="A62" s="52">
        <f t="shared" si="9"/>
        <v>21</v>
      </c>
      <c r="B62" s="51"/>
      <c r="C62" s="53"/>
      <c r="D62" s="54"/>
      <c r="E62" s="121"/>
      <c r="F62" s="121"/>
      <c r="G62" s="121"/>
      <c r="H62" s="121"/>
      <c r="I62" s="122"/>
      <c r="J62" s="122"/>
      <c r="K62" s="123"/>
      <c r="L62" s="124"/>
      <c r="M62" s="118"/>
      <c r="N62" s="119"/>
      <c r="O62" s="120"/>
      <c r="P62" s="52"/>
      <c r="Q62" s="52"/>
      <c r="R62" s="52"/>
      <c r="X62" s="56">
        <f t="shared" si="7"/>
        <v>0</v>
      </c>
      <c r="Y62" s="48">
        <f t="shared" si="8"/>
        <v>0</v>
      </c>
    </row>
    <row r="63" spans="1:25" s="47" customFormat="1" ht="36" customHeight="1" x14ac:dyDescent="0.35">
      <c r="A63" s="52">
        <f t="shared" si="9"/>
        <v>22</v>
      </c>
      <c r="B63" s="51"/>
      <c r="C63" s="53"/>
      <c r="D63" s="54"/>
      <c r="E63" s="121"/>
      <c r="F63" s="121"/>
      <c r="G63" s="121"/>
      <c r="H63" s="121"/>
      <c r="I63" s="122"/>
      <c r="J63" s="122"/>
      <c r="K63" s="123"/>
      <c r="L63" s="124"/>
      <c r="M63" s="118"/>
      <c r="N63" s="119"/>
      <c r="O63" s="120"/>
      <c r="P63" s="52"/>
      <c r="Q63" s="52"/>
      <c r="R63" s="52"/>
      <c r="X63" s="56">
        <f t="shared" si="7"/>
        <v>0</v>
      </c>
      <c r="Y63" s="48">
        <f t="shared" si="8"/>
        <v>0</v>
      </c>
    </row>
    <row r="64" spans="1:25" s="47" customFormat="1" ht="36" customHeight="1" x14ac:dyDescent="0.35">
      <c r="A64" s="52">
        <f t="shared" si="9"/>
        <v>23</v>
      </c>
      <c r="B64" s="51"/>
      <c r="C64" s="53"/>
      <c r="D64" s="54"/>
      <c r="E64" s="121"/>
      <c r="F64" s="121"/>
      <c r="G64" s="121"/>
      <c r="H64" s="121"/>
      <c r="I64" s="122"/>
      <c r="J64" s="122"/>
      <c r="K64" s="123"/>
      <c r="L64" s="124"/>
      <c r="M64" s="118"/>
      <c r="N64" s="119"/>
      <c r="O64" s="120"/>
      <c r="P64" s="52"/>
      <c r="Q64" s="52"/>
      <c r="R64" s="52"/>
      <c r="X64" s="56">
        <f t="shared" si="7"/>
        <v>0</v>
      </c>
      <c r="Y64" s="48">
        <f t="shared" si="8"/>
        <v>0</v>
      </c>
    </row>
    <row r="65" spans="1:25" s="47" customFormat="1" ht="36" customHeight="1" x14ac:dyDescent="0.35">
      <c r="A65" s="52">
        <f t="shared" si="9"/>
        <v>24</v>
      </c>
      <c r="B65" s="51"/>
      <c r="C65" s="53"/>
      <c r="D65" s="54"/>
      <c r="E65" s="121"/>
      <c r="F65" s="121"/>
      <c r="G65" s="121"/>
      <c r="H65" s="121"/>
      <c r="I65" s="122"/>
      <c r="J65" s="122"/>
      <c r="K65" s="123"/>
      <c r="L65" s="124"/>
      <c r="M65" s="118"/>
      <c r="N65" s="119"/>
      <c r="O65" s="120"/>
      <c r="P65" s="52"/>
      <c r="Q65" s="52"/>
      <c r="R65" s="52"/>
      <c r="X65" s="56">
        <f t="shared" si="7"/>
        <v>0</v>
      </c>
      <c r="Y65" s="48">
        <f t="shared" si="8"/>
        <v>0</v>
      </c>
    </row>
    <row r="66" spans="1:25" s="47" customFormat="1" ht="36" customHeight="1" x14ac:dyDescent="0.35">
      <c r="A66" s="52">
        <f t="shared" si="9"/>
        <v>25</v>
      </c>
      <c r="B66" s="51"/>
      <c r="C66" s="53"/>
      <c r="D66" s="54"/>
      <c r="E66" s="121"/>
      <c r="F66" s="121"/>
      <c r="G66" s="121"/>
      <c r="H66" s="121"/>
      <c r="I66" s="122"/>
      <c r="J66" s="122"/>
      <c r="K66" s="123"/>
      <c r="L66" s="124"/>
      <c r="M66" s="118"/>
      <c r="N66" s="119"/>
      <c r="O66" s="120"/>
      <c r="P66" s="52"/>
      <c r="Q66" s="52"/>
      <c r="R66" s="52"/>
      <c r="X66" s="56">
        <f t="shared" si="7"/>
        <v>0</v>
      </c>
      <c r="Y66" s="48">
        <f t="shared" si="8"/>
        <v>0</v>
      </c>
    </row>
    <row r="67" spans="1:25" s="47" customFormat="1" ht="36" customHeight="1" x14ac:dyDescent="0.35">
      <c r="A67" s="52">
        <f t="shared" si="9"/>
        <v>26</v>
      </c>
      <c r="B67" s="51"/>
      <c r="C67" s="53"/>
      <c r="D67" s="54"/>
      <c r="E67" s="121"/>
      <c r="F67" s="121"/>
      <c r="G67" s="121"/>
      <c r="H67" s="121"/>
      <c r="I67" s="122"/>
      <c r="J67" s="122"/>
      <c r="K67" s="123"/>
      <c r="L67" s="124"/>
      <c r="M67" s="118"/>
      <c r="N67" s="119"/>
      <c r="O67" s="120"/>
      <c r="P67" s="52"/>
      <c r="Q67" s="52"/>
      <c r="R67" s="52"/>
      <c r="X67" s="56">
        <f t="shared" si="7"/>
        <v>0</v>
      </c>
      <c r="Y67" s="48">
        <f t="shared" si="8"/>
        <v>0</v>
      </c>
    </row>
    <row r="68" spans="1:25" s="47" customFormat="1" ht="36" customHeight="1" x14ac:dyDescent="0.35">
      <c r="A68" s="52">
        <f t="shared" si="9"/>
        <v>27</v>
      </c>
      <c r="B68" s="51"/>
      <c r="C68" s="53"/>
      <c r="D68" s="54"/>
      <c r="E68" s="121"/>
      <c r="F68" s="121"/>
      <c r="G68" s="121"/>
      <c r="H68" s="121"/>
      <c r="I68" s="122"/>
      <c r="J68" s="122"/>
      <c r="K68" s="123"/>
      <c r="L68" s="124"/>
      <c r="M68" s="118"/>
      <c r="N68" s="119"/>
      <c r="O68" s="120"/>
      <c r="P68" s="52"/>
      <c r="Q68" s="52"/>
      <c r="R68" s="52"/>
      <c r="X68" s="56">
        <f t="shared" si="7"/>
        <v>0</v>
      </c>
      <c r="Y68" s="48">
        <f t="shared" si="8"/>
        <v>0</v>
      </c>
    </row>
    <row r="69" spans="1:25" s="47" customFormat="1" ht="36" customHeight="1" x14ac:dyDescent="0.35">
      <c r="A69" s="52">
        <f t="shared" si="9"/>
        <v>28</v>
      </c>
      <c r="B69" s="51"/>
      <c r="C69" s="53"/>
      <c r="D69" s="54"/>
      <c r="E69" s="121"/>
      <c r="F69" s="121"/>
      <c r="G69" s="121"/>
      <c r="H69" s="121"/>
      <c r="I69" s="122"/>
      <c r="J69" s="122"/>
      <c r="K69" s="123"/>
      <c r="L69" s="124"/>
      <c r="M69" s="118"/>
      <c r="N69" s="119"/>
      <c r="O69" s="120"/>
      <c r="P69" s="52"/>
      <c r="Q69" s="52"/>
      <c r="R69" s="52"/>
      <c r="X69" s="56">
        <f t="shared" si="7"/>
        <v>0</v>
      </c>
      <c r="Y69" s="48">
        <f t="shared" si="8"/>
        <v>0</v>
      </c>
    </row>
    <row r="70" spans="1:25" s="47" customFormat="1" ht="36" customHeight="1" x14ac:dyDescent="0.35">
      <c r="A70" s="52">
        <f t="shared" si="9"/>
        <v>29</v>
      </c>
      <c r="B70" s="51"/>
      <c r="C70" s="53"/>
      <c r="D70" s="54"/>
      <c r="E70" s="121"/>
      <c r="F70" s="121"/>
      <c r="G70" s="121"/>
      <c r="H70" s="121"/>
      <c r="I70" s="122"/>
      <c r="J70" s="122"/>
      <c r="K70" s="123"/>
      <c r="L70" s="124"/>
      <c r="M70" s="118"/>
      <c r="N70" s="119"/>
      <c r="O70" s="120"/>
      <c r="P70" s="52"/>
      <c r="Q70" s="52"/>
      <c r="R70" s="52"/>
      <c r="X70" s="56">
        <f t="shared" si="7"/>
        <v>0</v>
      </c>
      <c r="Y70" s="48">
        <f t="shared" si="8"/>
        <v>0</v>
      </c>
    </row>
    <row r="71" spans="1:25" x14ac:dyDescent="0.35">
      <c r="V71" s="47"/>
      <c r="W71" s="47"/>
      <c r="X71" s="56">
        <f t="shared" si="7"/>
        <v>0</v>
      </c>
      <c r="Y71" s="48">
        <f t="shared" si="8"/>
        <v>0</v>
      </c>
    </row>
    <row r="72" spans="1:25" x14ac:dyDescent="0.35">
      <c r="V72" s="47"/>
      <c r="W72" s="47"/>
      <c r="X72" s="56">
        <f t="shared" si="7"/>
        <v>0</v>
      </c>
      <c r="Y72" s="48">
        <f t="shared" si="8"/>
        <v>0</v>
      </c>
    </row>
    <row r="75" spans="1:25" x14ac:dyDescent="0.35">
      <c r="X75" s="56">
        <f t="shared" ref="X75:X90" si="10">E75</f>
        <v>0</v>
      </c>
      <c r="Y75" s="48">
        <f t="shared" ref="Y75:Y90" si="11">M75</f>
        <v>0</v>
      </c>
    </row>
    <row r="76" spans="1:25" x14ac:dyDescent="0.35">
      <c r="V76" s="47"/>
      <c r="W76" s="47"/>
      <c r="X76" s="56">
        <f t="shared" si="10"/>
        <v>0</v>
      </c>
      <c r="Y76" s="48">
        <f t="shared" si="11"/>
        <v>0</v>
      </c>
    </row>
    <row r="77" spans="1:25" x14ac:dyDescent="0.35">
      <c r="V77" s="47"/>
      <c r="W77" s="47"/>
      <c r="X77" s="56">
        <f t="shared" si="10"/>
        <v>0</v>
      </c>
      <c r="Y77" s="48">
        <f t="shared" si="11"/>
        <v>0</v>
      </c>
    </row>
    <row r="78" spans="1:25" x14ac:dyDescent="0.35">
      <c r="V78" s="47"/>
      <c r="W78" s="47"/>
      <c r="X78" s="56">
        <f t="shared" si="10"/>
        <v>0</v>
      </c>
      <c r="Y78" s="48">
        <f t="shared" si="11"/>
        <v>0</v>
      </c>
    </row>
    <row r="79" spans="1:25" x14ac:dyDescent="0.35">
      <c r="V79" s="47"/>
      <c r="W79" s="47"/>
      <c r="X79" s="56">
        <f t="shared" si="10"/>
        <v>0</v>
      </c>
      <c r="Y79" s="48">
        <f t="shared" si="11"/>
        <v>0</v>
      </c>
    </row>
    <row r="80" spans="1:25" x14ac:dyDescent="0.35">
      <c r="V80" s="47"/>
      <c r="W80" s="47"/>
      <c r="X80" s="56">
        <f t="shared" si="10"/>
        <v>0</v>
      </c>
      <c r="Y80" s="48">
        <f t="shared" si="11"/>
        <v>0</v>
      </c>
    </row>
    <row r="81" spans="22:25" x14ac:dyDescent="0.35">
      <c r="V81" s="47"/>
      <c r="W81" s="47"/>
      <c r="X81" s="56">
        <f t="shared" si="10"/>
        <v>0</v>
      </c>
      <c r="Y81" s="48">
        <f t="shared" si="11"/>
        <v>0</v>
      </c>
    </row>
    <row r="82" spans="22:25" x14ac:dyDescent="0.35">
      <c r="V82" s="47"/>
      <c r="W82" s="47"/>
      <c r="X82" s="56">
        <f t="shared" si="10"/>
        <v>0</v>
      </c>
      <c r="Y82" s="48">
        <f t="shared" si="11"/>
        <v>0</v>
      </c>
    </row>
    <row r="83" spans="22:25" x14ac:dyDescent="0.35">
      <c r="V83" s="47"/>
      <c r="W83" s="47"/>
      <c r="X83" s="56">
        <f t="shared" si="10"/>
        <v>0</v>
      </c>
      <c r="Y83" s="48">
        <f t="shared" si="11"/>
        <v>0</v>
      </c>
    </row>
    <row r="84" spans="22:25" x14ac:dyDescent="0.35">
      <c r="V84" s="47"/>
      <c r="W84" s="47"/>
      <c r="X84" s="56">
        <f t="shared" si="10"/>
        <v>0</v>
      </c>
      <c r="Y84" s="48">
        <f t="shared" si="11"/>
        <v>0</v>
      </c>
    </row>
    <row r="85" spans="22:25" x14ac:dyDescent="0.35">
      <c r="V85" s="47"/>
      <c r="W85" s="47"/>
      <c r="X85" s="56">
        <f t="shared" si="10"/>
        <v>0</v>
      </c>
      <c r="Y85" s="48">
        <f t="shared" si="11"/>
        <v>0</v>
      </c>
    </row>
    <row r="86" spans="22:25" x14ac:dyDescent="0.35">
      <c r="V86" s="47"/>
      <c r="W86" s="47"/>
      <c r="X86" s="56">
        <f t="shared" si="10"/>
        <v>0</v>
      </c>
      <c r="Y86" s="48">
        <f t="shared" si="11"/>
        <v>0</v>
      </c>
    </row>
    <row r="87" spans="22:25" x14ac:dyDescent="0.35">
      <c r="V87" s="47"/>
      <c r="W87" s="47"/>
      <c r="X87" s="56">
        <f t="shared" si="10"/>
        <v>0</v>
      </c>
      <c r="Y87" s="48">
        <f t="shared" si="11"/>
        <v>0</v>
      </c>
    </row>
    <row r="88" spans="22:25" x14ac:dyDescent="0.35">
      <c r="V88" s="47"/>
      <c r="W88" s="47"/>
      <c r="X88" s="56">
        <f t="shared" si="10"/>
        <v>0</v>
      </c>
      <c r="Y88" s="48">
        <f t="shared" si="11"/>
        <v>0</v>
      </c>
    </row>
    <row r="89" spans="22:25" x14ac:dyDescent="0.35">
      <c r="V89" s="47"/>
      <c r="W89" s="47"/>
      <c r="X89" s="56">
        <f t="shared" si="10"/>
        <v>0</v>
      </c>
      <c r="Y89" s="48">
        <f t="shared" si="11"/>
        <v>0</v>
      </c>
    </row>
    <row r="90" spans="22:25" x14ac:dyDescent="0.35">
      <c r="V90" s="47"/>
      <c r="W90" s="47"/>
      <c r="X90" s="56">
        <f t="shared" si="10"/>
        <v>0</v>
      </c>
      <c r="Y90" s="48">
        <f t="shared" si="11"/>
        <v>0</v>
      </c>
    </row>
  </sheetData>
  <mergeCells count="174">
    <mergeCell ref="A5:L5"/>
    <mergeCell ref="A1:R1"/>
    <mergeCell ref="A21:R21"/>
    <mergeCell ref="A6:R6"/>
    <mergeCell ref="A10:F10"/>
    <mergeCell ref="G10:I10"/>
    <mergeCell ref="J10:K10"/>
    <mergeCell ref="L10:R10"/>
    <mergeCell ref="A11:F11"/>
    <mergeCell ref="G11:I11"/>
    <mergeCell ref="J11:K11"/>
    <mergeCell ref="L11:Q11"/>
    <mergeCell ref="A12:F12"/>
    <mergeCell ref="G12:I12"/>
    <mergeCell ref="J12:K12"/>
    <mergeCell ref="L12:Q12"/>
    <mergeCell ref="A13:F13"/>
    <mergeCell ref="G13:I13"/>
    <mergeCell ref="J13:K13"/>
    <mergeCell ref="L13:Q13"/>
    <mergeCell ref="A14:F14"/>
    <mergeCell ref="G14:I14"/>
    <mergeCell ref="J14:K14"/>
    <mergeCell ref="L14:Q14"/>
    <mergeCell ref="K41:L41"/>
    <mergeCell ref="M41:O41"/>
    <mergeCell ref="K37:L38"/>
    <mergeCell ref="M37:O38"/>
    <mergeCell ref="E39:H39"/>
    <mergeCell ref="I39:J39"/>
    <mergeCell ref="K39:L39"/>
    <mergeCell ref="M39:O39"/>
    <mergeCell ref="E37:H38"/>
    <mergeCell ref="I37:J38"/>
    <mergeCell ref="E40:H40"/>
    <mergeCell ref="I40:J40"/>
    <mergeCell ref="K40:L40"/>
    <mergeCell ref="M40:O40"/>
    <mergeCell ref="E41:H41"/>
    <mergeCell ref="I41:J41"/>
    <mergeCell ref="E44:H44"/>
    <mergeCell ref="I44:J44"/>
    <mergeCell ref="K44:L44"/>
    <mergeCell ref="M44:O44"/>
    <mergeCell ref="E45:H45"/>
    <mergeCell ref="I45:J45"/>
    <mergeCell ref="K45:L45"/>
    <mergeCell ref="M45:O45"/>
    <mergeCell ref="E42:H42"/>
    <mergeCell ref="I42:J42"/>
    <mergeCell ref="K42:L42"/>
    <mergeCell ref="M42:O42"/>
    <mergeCell ref="E43:H43"/>
    <mergeCell ref="I43:J43"/>
    <mergeCell ref="K43:L43"/>
    <mergeCell ref="M43:O43"/>
    <mergeCell ref="E48:H48"/>
    <mergeCell ref="I48:J48"/>
    <mergeCell ref="K48:L48"/>
    <mergeCell ref="M48:O48"/>
    <mergeCell ref="E49:H49"/>
    <mergeCell ref="I49:J49"/>
    <mergeCell ref="K49:L49"/>
    <mergeCell ref="M49:O49"/>
    <mergeCell ref="E46:H46"/>
    <mergeCell ref="I46:J46"/>
    <mergeCell ref="K46:L46"/>
    <mergeCell ref="M46:O46"/>
    <mergeCell ref="E47:H47"/>
    <mergeCell ref="I47:J47"/>
    <mergeCell ref="K47:L47"/>
    <mergeCell ref="M47:O47"/>
    <mergeCell ref="E52:H52"/>
    <mergeCell ref="I52:J52"/>
    <mergeCell ref="K52:L52"/>
    <mergeCell ref="M52:O52"/>
    <mergeCell ref="E56:H56"/>
    <mergeCell ref="I56:J56"/>
    <mergeCell ref="K56:L56"/>
    <mergeCell ref="M56:O56"/>
    <mergeCell ref="E50:H50"/>
    <mergeCell ref="I50:J50"/>
    <mergeCell ref="K50:L50"/>
    <mergeCell ref="M50:O50"/>
    <mergeCell ref="E51:H51"/>
    <mergeCell ref="I51:J51"/>
    <mergeCell ref="K51:L51"/>
    <mergeCell ref="M51:O51"/>
    <mergeCell ref="Q54:R54"/>
    <mergeCell ref="E57:H57"/>
    <mergeCell ref="I57:J57"/>
    <mergeCell ref="K57:L57"/>
    <mergeCell ref="M57:O57"/>
    <mergeCell ref="A53:H53"/>
    <mergeCell ref="I53:J53"/>
    <mergeCell ref="K53:L53"/>
    <mergeCell ref="M53:R53"/>
    <mergeCell ref="A54:A55"/>
    <mergeCell ref="B54:B55"/>
    <mergeCell ref="C54:C55"/>
    <mergeCell ref="D54:D55"/>
    <mergeCell ref="E54:H55"/>
    <mergeCell ref="I54:J55"/>
    <mergeCell ref="E58:H58"/>
    <mergeCell ref="I58:J58"/>
    <mergeCell ref="K58:L58"/>
    <mergeCell ref="M58:O58"/>
    <mergeCell ref="E59:H59"/>
    <mergeCell ref="I59:J59"/>
    <mergeCell ref="K59:L59"/>
    <mergeCell ref="M59:O59"/>
    <mergeCell ref="K54:L55"/>
    <mergeCell ref="M54:O55"/>
    <mergeCell ref="E62:H62"/>
    <mergeCell ref="I62:J62"/>
    <mergeCell ref="K62:L62"/>
    <mergeCell ref="M62:O62"/>
    <mergeCell ref="E63:H63"/>
    <mergeCell ref="I63:J63"/>
    <mergeCell ref="K63:L63"/>
    <mergeCell ref="M63:O63"/>
    <mergeCell ref="E60:H60"/>
    <mergeCell ref="I60:J60"/>
    <mergeCell ref="K60:L60"/>
    <mergeCell ref="M60:O60"/>
    <mergeCell ref="E61:H61"/>
    <mergeCell ref="I61:J61"/>
    <mergeCell ref="K61:L61"/>
    <mergeCell ref="M61:O61"/>
    <mergeCell ref="E66:H66"/>
    <mergeCell ref="I66:J66"/>
    <mergeCell ref="K66:L66"/>
    <mergeCell ref="M66:O66"/>
    <mergeCell ref="E67:H67"/>
    <mergeCell ref="I67:J67"/>
    <mergeCell ref="K67:L67"/>
    <mergeCell ref="M67:O67"/>
    <mergeCell ref="E64:H64"/>
    <mergeCell ref="I64:J64"/>
    <mergeCell ref="K64:L64"/>
    <mergeCell ref="M64:O64"/>
    <mergeCell ref="E65:H65"/>
    <mergeCell ref="I65:J65"/>
    <mergeCell ref="K65:L65"/>
    <mergeCell ref="M65:O65"/>
    <mergeCell ref="E70:H70"/>
    <mergeCell ref="I70:J70"/>
    <mergeCell ref="K70:L70"/>
    <mergeCell ref="M70:O70"/>
    <mergeCell ref="E68:H68"/>
    <mergeCell ref="I68:J68"/>
    <mergeCell ref="K68:L68"/>
    <mergeCell ref="M68:O68"/>
    <mergeCell ref="E69:H69"/>
    <mergeCell ref="I69:J69"/>
    <mergeCell ref="K69:L69"/>
    <mergeCell ref="M69:O69"/>
    <mergeCell ref="A15:F15"/>
    <mergeCell ref="G15:I15"/>
    <mergeCell ref="A16:F16"/>
    <mergeCell ref="G16:I16"/>
    <mergeCell ref="J16:K16"/>
    <mergeCell ref="L16:Q16"/>
    <mergeCell ref="Q37:R37"/>
    <mergeCell ref="A36:H36"/>
    <mergeCell ref="I36:J36"/>
    <mergeCell ref="K36:L36"/>
    <mergeCell ref="M36:R36"/>
    <mergeCell ref="A37:A38"/>
    <mergeCell ref="B37:B38"/>
    <mergeCell ref="C37:C38"/>
    <mergeCell ref="D37:D38"/>
    <mergeCell ref="J15:K15"/>
    <mergeCell ref="L15:Q15"/>
  </mergeCells>
  <conditionalFormatting sqref="J12:K14">
    <cfRule type="containsText" dxfId="50" priority="43" operator="containsText" text="L">
      <formula>NOT(ISERROR(SEARCH("L",J12)))</formula>
    </cfRule>
    <cfRule type="containsText" dxfId="49" priority="44" operator="containsText" text="M">
      <formula>NOT(ISERROR(SEARCH("M",J12)))</formula>
    </cfRule>
    <cfRule type="containsText" dxfId="48" priority="45" operator="containsText" text="H">
      <formula>NOT(ISERROR(SEARCH("H",J12)))</formula>
    </cfRule>
  </conditionalFormatting>
  <conditionalFormatting sqref="K39:L40 K43:L43 K48:L52">
    <cfRule type="containsText" dxfId="47" priority="40" operator="containsText" text="L">
      <formula>NOT(ISERROR(SEARCH("L",K39)))</formula>
    </cfRule>
    <cfRule type="containsText" dxfId="46" priority="41" operator="containsText" text="M">
      <formula>NOT(ISERROR(SEARCH("M",K39)))</formula>
    </cfRule>
    <cfRule type="containsText" dxfId="45" priority="42" operator="containsText" text="H">
      <formula>NOT(ISERROR(SEARCH("H",K39)))</formula>
    </cfRule>
  </conditionalFormatting>
  <conditionalFormatting sqref="K56:L70">
    <cfRule type="containsText" dxfId="44" priority="37" operator="containsText" text="L">
      <formula>NOT(ISERROR(SEARCH("L",K56)))</formula>
    </cfRule>
    <cfRule type="containsText" dxfId="43" priority="38" operator="containsText" text="M">
      <formula>NOT(ISERROR(SEARCH("M",K56)))</formula>
    </cfRule>
    <cfRule type="containsText" dxfId="42" priority="39" operator="containsText" text="H">
      <formula>NOT(ISERROR(SEARCH("H",K56)))</formula>
    </cfRule>
  </conditionalFormatting>
  <conditionalFormatting sqref="K41:L41">
    <cfRule type="containsText" dxfId="41" priority="34" operator="containsText" text="L">
      <formula>NOT(ISERROR(SEARCH("L",K41)))</formula>
    </cfRule>
    <cfRule type="containsText" dxfId="40" priority="35" operator="containsText" text="M">
      <formula>NOT(ISERROR(SEARCH("M",K41)))</formula>
    </cfRule>
    <cfRule type="containsText" dxfId="39" priority="36" operator="containsText" text="H">
      <formula>NOT(ISERROR(SEARCH("H",K41)))</formula>
    </cfRule>
  </conditionalFormatting>
  <conditionalFormatting sqref="K42:L42">
    <cfRule type="containsText" dxfId="38" priority="31" operator="containsText" text="L">
      <formula>NOT(ISERROR(SEARCH("L",K42)))</formula>
    </cfRule>
    <cfRule type="containsText" dxfId="37" priority="32" operator="containsText" text="M">
      <formula>NOT(ISERROR(SEARCH("M",K42)))</formula>
    </cfRule>
    <cfRule type="containsText" dxfId="36" priority="33" operator="containsText" text="H">
      <formula>NOT(ISERROR(SEARCH("H",K42)))</formula>
    </cfRule>
  </conditionalFormatting>
  <conditionalFormatting sqref="K44:L44">
    <cfRule type="containsText" dxfId="35" priority="28" operator="containsText" text="L">
      <formula>NOT(ISERROR(SEARCH("L",K44)))</formula>
    </cfRule>
    <cfRule type="containsText" dxfId="34" priority="29" operator="containsText" text="M">
      <formula>NOT(ISERROR(SEARCH("M",K44)))</formula>
    </cfRule>
    <cfRule type="containsText" dxfId="33" priority="30" operator="containsText" text="H">
      <formula>NOT(ISERROR(SEARCH("H",K44)))</formula>
    </cfRule>
  </conditionalFormatting>
  <conditionalFormatting sqref="K45:L45">
    <cfRule type="containsText" dxfId="32" priority="25" operator="containsText" text="L">
      <formula>NOT(ISERROR(SEARCH("L",K45)))</formula>
    </cfRule>
    <cfRule type="containsText" dxfId="31" priority="26" operator="containsText" text="M">
      <formula>NOT(ISERROR(SEARCH("M",K45)))</formula>
    </cfRule>
    <cfRule type="containsText" dxfId="30" priority="27" operator="containsText" text="H">
      <formula>NOT(ISERROR(SEARCH("H",K45)))</formula>
    </cfRule>
  </conditionalFormatting>
  <conditionalFormatting sqref="K45:L45">
    <cfRule type="containsText" dxfId="29" priority="19" operator="containsText" text="L">
      <formula>NOT(ISERROR(SEARCH("L",K45)))</formula>
    </cfRule>
    <cfRule type="containsText" dxfId="28" priority="20" operator="containsText" text="M">
      <formula>NOT(ISERROR(SEARCH("M",K45)))</formula>
    </cfRule>
    <cfRule type="containsText" dxfId="27" priority="21" operator="containsText" text="H">
      <formula>NOT(ISERROR(SEARCH("H",K45)))</formula>
    </cfRule>
  </conditionalFormatting>
  <conditionalFormatting sqref="K46:L46">
    <cfRule type="containsText" dxfId="26" priority="10" operator="containsText" text="L">
      <formula>NOT(ISERROR(SEARCH("L",K46)))</formula>
    </cfRule>
    <cfRule type="containsText" dxfId="25" priority="11" operator="containsText" text="M">
      <formula>NOT(ISERROR(SEARCH("M",K46)))</formula>
    </cfRule>
    <cfRule type="containsText" dxfId="24" priority="12" operator="containsText" text="H">
      <formula>NOT(ISERROR(SEARCH("H",K46)))</formula>
    </cfRule>
  </conditionalFormatting>
  <conditionalFormatting sqref="K47:L47">
    <cfRule type="containsText" dxfId="23" priority="7" operator="containsText" text="L">
      <formula>NOT(ISERROR(SEARCH("L",K47)))</formula>
    </cfRule>
    <cfRule type="containsText" dxfId="22" priority="8" operator="containsText" text="M">
      <formula>NOT(ISERROR(SEARCH("M",K47)))</formula>
    </cfRule>
    <cfRule type="containsText" dxfId="21" priority="9" operator="containsText" text="H">
      <formula>NOT(ISERROR(SEARCH("H",K47)))</formula>
    </cfRule>
  </conditionalFormatting>
  <conditionalFormatting sqref="J16:K16">
    <cfRule type="containsText" dxfId="20" priority="4" operator="containsText" text="L">
      <formula>NOT(ISERROR(SEARCH("L",J16)))</formula>
    </cfRule>
    <cfRule type="containsText" dxfId="19" priority="5" operator="containsText" text="M">
      <formula>NOT(ISERROR(SEARCH("M",J16)))</formula>
    </cfRule>
    <cfRule type="containsText" dxfId="18" priority="6" operator="containsText" text="H">
      <formula>NOT(ISERROR(SEARCH("H",J16)))</formula>
    </cfRule>
  </conditionalFormatting>
  <conditionalFormatting sqref="J15:K15">
    <cfRule type="containsText" dxfId="17" priority="1" operator="containsText" text="L">
      <formula>NOT(ISERROR(SEARCH("L",J15)))</formula>
    </cfRule>
    <cfRule type="containsText" dxfId="16" priority="2" operator="containsText" text="M">
      <formula>NOT(ISERROR(SEARCH("M",J15)))</formula>
    </cfRule>
    <cfRule type="containsText" dxfId="15" priority="3" operator="containsText" text="H">
      <formula>NOT(ISERROR(SEARCH("H",J15)))</formula>
    </cfRule>
  </conditionalFormatting>
  <hyperlinks>
    <hyperlink ref="A6" r:id="rId1" display="http://www.strava.com/routes/22920606" xr:uid="{00000000-0004-0000-0800-000000000000}"/>
  </hyperlinks>
  <pageMargins left="0.70866141732283472" right="0.70866141732283472" top="0.55118110236220474" bottom="0.55118110236220474" header="0.31496062992125984" footer="0.31496062992125984"/>
  <pageSetup paperSize="9" orientation="landscape" r:id="rId2"/>
  <headerFooter scaleWithDoc="0" alignWithMargins="0"/>
  <rowBreaks count="3" manualBreakCount="3">
    <brk id="17" max="16383" man="1"/>
    <brk id="52" max="16383" man="1"/>
    <brk id="70" max="16383" man="1"/>
  </rowBreaks>
  <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'Dropdown Options'!$E$1:$E$6</xm:f>
          </x14:formula1>
          <xm:sqref>K39:L52 K56:L70 J12:K16</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Dropdown Options</vt:lpstr>
      <vt:lpstr>Overview</vt:lpstr>
      <vt:lpstr>Races</vt:lpstr>
      <vt:lpstr>General</vt:lpstr>
      <vt:lpstr>OW</vt:lpstr>
      <vt:lpstr>Pool</vt:lpstr>
      <vt:lpstr>Cycle</vt:lpstr>
      <vt:lpstr>Kids Cycle</vt:lpstr>
      <vt:lpstr>Run</vt:lpstr>
      <vt:lpstr>Kids Run</vt:lpstr>
      <vt:lpstr>Indoor</vt:lpstr>
      <vt:lpstr>Symbols</vt:lpstr>
      <vt:lpstr>Transition</vt:lpstr>
      <vt:lpstr>Declaration</vt:lpstr>
      <vt:lpstr>Dynamic</vt:lpstr>
      <vt:lpstr>Images</vt:lpstr>
      <vt:lpstr>Cycle!Print_Area</vt:lpstr>
      <vt:lpstr>Declaration!Print_Area</vt:lpstr>
      <vt:lpstr>Dynamic!Print_Area</vt:lpstr>
      <vt:lpstr>General!Print_Area</vt:lpstr>
      <vt:lpstr>Images!Print_Area</vt:lpstr>
      <vt:lpstr>Indoor!Print_Area</vt:lpstr>
      <vt:lpstr>'Kids Cycle'!Print_Area</vt:lpstr>
      <vt:lpstr>'Kids Run'!Print_Area</vt:lpstr>
      <vt:lpstr>Overview!Print_Area</vt:lpstr>
      <vt:lpstr>OW!Print_Area</vt:lpstr>
      <vt:lpstr>Pool!Print_Area</vt:lpstr>
      <vt:lpstr>Races!Print_Area</vt:lpstr>
      <vt:lpstr>Run!Print_Area</vt:lpstr>
      <vt:lpstr>Transition!Print_Area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Barker</dc:creator>
  <cp:lastModifiedBy>Martin Shoesmith</cp:lastModifiedBy>
  <cp:lastPrinted>2018-09-10T10:28:20Z</cp:lastPrinted>
  <dcterms:created xsi:type="dcterms:W3CDTF">2018-07-10T09:43:29Z</dcterms:created>
  <dcterms:modified xsi:type="dcterms:W3CDTF">2020-08-01T12:03:59Z</dcterms:modified>
</cp:coreProperties>
</file>